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1"/>
  </bookViews>
  <sheets>
    <sheet name="DM đã làm xong chưa thủ tục" sheetId="1" state="hidden" r:id="rId1"/>
    <sheet name="Nôp sở" sheetId="2" r:id="rId2"/>
    <sheet name="DM KH 2021 để chu chuyển" sheetId="3" state="hidden" r:id="rId3"/>
  </sheets>
  <definedNames>
    <definedName name="_xlnm._FilterDatabase" localSheetId="2" hidden="1">'DM KH 2021 để chu chuyển'!$A$6:$N$116</definedName>
    <definedName name="_xlnm.Print_Titles" localSheetId="2">'DM KH 2021 để chu chuyển'!$3:$5</definedName>
    <definedName name="_xlnm.Print_Titles" localSheetId="1">'Nôp sở'!$3:$5</definedName>
  </definedNames>
  <calcPr fullCalcOnLoad="1"/>
</workbook>
</file>

<file path=xl/sharedStrings.xml><?xml version="1.0" encoding="utf-8"?>
<sst xmlns="http://schemas.openxmlformats.org/spreadsheetml/2006/main" count="1471" uniqueCount="418">
  <si>
    <t>tổng số dự án nằm trong Kế hoạch sử dụng đất năm 2020 cần chuyển tiếp thực hiện sang năm 2021</t>
  </si>
  <si>
    <t xml:space="preserve">Các dự án không phải báo cáo HĐND Thành phố thông qua (Đã thu hồi đất - chưa giao, chuyển mục đích sử dụng đất </t>
  </si>
  <si>
    <t>TĐó: Dự án không thông qua HĐND</t>
  </si>
  <si>
    <t xml:space="preserve">        Các dự án còn lại</t>
  </si>
  <si>
    <t>Quyết định số1378/QĐ-UBND ngày 24/7/2014 của UBND huyện phê duyệt dự án đầu tư xây dựng công trình: Trường mầm non xã Vạn Kim.  QĐ số 1319/QĐUBND  ngày 21/7/2016 của UBND huyện Mỹ Đức về việc phê duyệt báo cáo kinh tế kỹ thuật xây dựng trường mầm non Vạn Kim</t>
  </si>
  <si>
    <t>Hương Sơn</t>
  </si>
  <si>
    <t>Mở rộng Trường mầm non Lê Thanh A (thôn Lê xá)</t>
  </si>
  <si>
    <t>Lê Thanh</t>
  </si>
  <si>
    <t>QĐ số 2070/QĐ-UBND ngày 02/10/2014 của UBND huyện Mỹ Đức V/v phê duyệt dự án đầu tư công trình trường mầm non Lê Thanh A</t>
  </si>
  <si>
    <t>Mở rộng trường mầm non</t>
  </si>
  <si>
    <t>Đốc Tín</t>
  </si>
  <si>
    <t>Quyết định số1334/QĐ-UBND ngày 17/7/2015 của UBND huyện phê duyệt báo cáo KTKT xây dựng công trình: Trường mầm non xã Đốc Tín.  QĐ số 2574/QĐUBND  ngày 17/11/2017 của UBND huyện Mỹ Đức về việc phê duyệt điều chỉnh thiết kế dự toán và cơ cấu đầu tư công trình xây dựng trường mầm non Đốc Tìn</t>
  </si>
  <si>
    <t xml:space="preserve"> Điểm trường mầm non Tuy lai B (giáp bốn)</t>
  </si>
  <si>
    <t>Tuy Lai</t>
  </si>
  <si>
    <t>Quyết định số 1313/QĐ-UBND ngày 1/7/2015 của UBND huyện phê duyệt báo cáo KTKT xây dựng công trình: Trường mầm non Tuy lai B.</t>
  </si>
  <si>
    <t>Xây dựng trường mầm non TT xã Hồng Sơn</t>
  </si>
  <si>
    <t>Hồng sơn</t>
  </si>
  <si>
    <t>Quyết định số 1311/QĐ-UBND ngày 11/7/2014 của UBND huyện phê duyệt báo cáo KTKT xây dựng công trình: Trường mầm non TT xã Hồng sơn.</t>
  </si>
  <si>
    <t>Xây dựng trường mầm non TT xã Hùng Tiến</t>
  </si>
  <si>
    <t>Hùng Tiến</t>
  </si>
  <si>
    <t>Quyết định số 2246/QĐ-UBND ngày 24/10/2014 của UBND huyện phê duyệt báo cáo KTKT xây dựng công trình: Trường mầm non TT xã Hùng tiến.</t>
  </si>
  <si>
    <t>Nhà Lưu Niệm chủ tịch Hồ Chí Minh</t>
  </si>
  <si>
    <t>DVH</t>
  </si>
  <si>
    <t>TT Đại Nghĩa</t>
  </si>
  <si>
    <t>Quyết định số 742/QĐ-UBNDngày 12/5/2014 của UBND huyện Mỹ Đức phê duyệt dự án đầu tư: Nhà lưu niệm Chủ tịch Hồ Chí Minh tại thị trấn Đại Nghĩa, huyện Mỹ Đức.</t>
  </si>
  <si>
    <t>Xây dựng Chợ trung tâm xã Phúc Lâm</t>
  </si>
  <si>
    <t>DCH</t>
  </si>
  <si>
    <t>Quyết định số 1149/QĐ-UBND ngày 05/5/2017 của UBND huyện Mỹ Đức về phê duyệt dự án: Chợ trung tâm xã Phúc Lâm, huyện Mỹ Đức</t>
  </si>
  <si>
    <t>Dự án xử lý nước thải Làng Nghề xã Phùng Xá</t>
  </si>
  <si>
    <t>DRA</t>
  </si>
  <si>
    <t>QĐ số 1451/QĐ-UBND ngày 16/8/2013 của UBND huyện Mỹ Đức về việc phê duyệt báo cáo Kinh tế - Kỹ thuật hệ thống xử lý nước thải làng nghề xã Phùng Xá giai đoạn I</t>
  </si>
  <si>
    <t>UBND xã Phùng Xá</t>
  </si>
  <si>
    <t>Phùng Xá</t>
  </si>
  <si>
    <t>Quyết định số 1059/QĐ-UBND ngày 28/06/2018 của UBND huyện Mỹ Đức về việc phê duyệt chủ trương đầu tư, nguồn vốn và khả năng cân đối vốn, kinh phí chuẩn bị đầu tư dự án công trình: Xây dựng mới điểm trung chuyển rác thải sinh hoạt tại xã Phùng Xá. Địa điểm xây dựng: Xã Phùng Xá, huyện Mỹ Đức, TP. Hà Nội. Quyết định số 58/QĐ-UBND ngày 08/08/2018 của UBND xã Phùng Xá về việc phê duyệt Báo cáo - kinh tế Kỹ Thuật công trình: Xây dựng mới điểm trung chuyển rác thải sinh hoạt tại xã Phùng Xá. Địa điểm xây dựng: Xã Phùng Xá, huyện Mỹ Đức, TP. Hà Nội</t>
  </si>
  <si>
    <t>Xã An Tiến</t>
  </si>
  <si>
    <t xml:space="preserve"> Văn bản số 4929/QHKT-P4 ngày 13/1/2014 của Sở QH -KT về  địa điểm quy hoạch các khu đất đấu giá QSDĐ. QĐ về việc phê duyệt chủ trương đấu giá quyền sử dụng đất của UBND huyện Mỹ Đức số 2121/QĐ-UBND ngày 25/9/2017; Quyết định số 228QĐ-UBND ngày 23/01/2018 của UBND huyện Mỹ Đức về việc phê duyệt báo cáo KTKT đầu tư xây dựng hạ tầng KTKT khu đấu giá quyền sử dụng đất xã An Tiến  </t>
  </si>
  <si>
    <t xml:space="preserve">Đấu giá quyền sủ dụng đất xã Hợp Thanh (Thôn Vài Mới 0,48ha; Khu vườn táo Thôn Vài 0,16ha; Khu sau ao Thôn Vân 0,46ha; </t>
  </si>
  <si>
    <t>Hợp Thanh</t>
  </si>
  <si>
    <t xml:space="preserve">Đã được sở QHKT chấp thuận địa điểm tại văn bản số 3724/QHKT-P4 ngày 11-9-2014.  Quyết định số 1437/QĐ-UBND ngày 1/8/2018 của UBND huyện Mỹ Đức về việc phê duyệt chủ trương đầu tư, nguồn vốn và khả năng cân dối vốn, kinh phí chuẩn bị đầu tư dự án công trình: Xây dựng hạ tầng kỹ thuật khu đấu giá quyền sử dụng đất xã Hợp Thanh.  Quyết định số 745/QĐ-UBND ngày 7/5/2018 của UBND huyện Mỹ Đức về việc phê duyệt bản đồ quy hoạch tổng thể mặt bằng tỷ lệ 1/500 phục vụ dự án đấu gía QSDĐ tại TT Đại ngĩa và 7 xã; Quyết định số 225/QĐ-UBND ngày 31/01/2018 của UBND huyện Mỹ Đức về việc phê duyệt báo cáo KTKT đầu tư xây dựng hạ tầng KTKT khu đấu giá quyền sử dụng đất xã Hợp Thanh </t>
  </si>
  <si>
    <t xml:space="preserve"> Quyết định số 1687/QĐ-UBND ngày 12/9/2018 của UBND huyện Mỹ Đức về việc phê duyệt chủ trương đầu tư, nguồn vốn và khả năng cân dối vốn, kinh phí chuẩn bị đầu tư dự án công trình: Xây dựng hạ tầng kỹ thuật khu đấu giá quyền sử dụng đất xã Phùng Xá, huyện Mỹ Đức, TP. Hà Nội. Địa điểm xây dựng: xã Phùng Xá, huyện Mỹ Đức, TP. Hà Nội.             Quyết định số 744/QĐ-UBND ngày 7/5/2018 của UBND huyện Mỹ Đức về việc phê duyệt bản đồ quy hoạch tổng thể mặt bằng tỷ lệ 1/500 phục vụ dự án đấu qía QSDĐ tại xã Phùng Xá; Quyết định số 2249/QĐ-UBND ngày 20/11/2018 của UBND huyện Mỹ Đức về việc phê duyệt báo cáo KTKT đầu tư xây dựng hạ tầng KTKT khu đấu giá quyền sử dụng đất xã Đốc Tín.</t>
  </si>
  <si>
    <t xml:space="preserve">Mở rộng bến đò hang vò + cải tạo suối Long Vân </t>
  </si>
  <si>
    <t xml:space="preserve">UBND Huyện </t>
  </si>
  <si>
    <t>Xây dựng đường tỉnh lộ 419 từ xã Hương Sơn huyện Mỹ Đức đến tiếp giáp xã Tân Sơn, huyện Kim Bảng, tỉnh Hà Nam</t>
  </si>
  <si>
    <t>Ban QLDA ĐTXD CTGT TP Hà Nội</t>
  </si>
  <si>
    <t>Quyết định số 7998/QĐ-UBND  ngày 16/11/2017 về việc phê duyệt dự án Xây dựng đường tỉnh lộ 419 từ xã Hương Sơn huyện Mỹ Đức đến tiếp giáp xã Tân Sơn, huyện Kim Bảng, tỉnh Hà Nam</t>
  </si>
  <si>
    <t xml:space="preserve">Quyết định số 2186/QĐ-UBND ngày 29/09/2017 của UBND huyện Mỹ Đức về việc phê duyệt Bản đồ quy hoạch tổng mặt bằng tỉ lệ 1/500 phục vụ dự án đấu giá QSD đất tại 03 xã Hợp Thanh, Mỹ Thành và An Tiến, huyện Mỹ Đức; Quyết định số 253/QĐ-UBND ngày 31/01/2018 của UBND huyện Mỹ Đức về việc phê duyệt Báo cáo KTKT đầu tư xây dựng công trình: Xây dựng HTKT khu đấu giá QSD đất xã Mỹ Thành, </t>
  </si>
  <si>
    <t>Huyện Mỹ Đức</t>
  </si>
  <si>
    <t>Quyết định số 2188/QĐ-UBND ngày 29/09/2017 của UBND huyện Mỹ Đức về việc phê duyệt Bản đồ quy hoạch tổng mặt bằng tỉ lệ 1/500 phục vụ dự án đấu giá QSD đất tại xã Hương Sơn, huyện Mỹ Đức; Quyết định số 229/QĐ-UBND ngày 23/01/2018 của UBND huyện Mỹ Đức về việc phê duyệt Báo cáo KTKT đầu tư xây dựng công trình: Xây dựng HTKT khu đấu giá QSD đất xã Hương Sơn, huyện Mỹ Đức,</t>
  </si>
  <si>
    <t>Xây dựng HTKT khu đấu giá QSD đất xã Thượng Lâm (thôn Phượng)</t>
  </si>
  <si>
    <t xml:space="preserve">Quyết định số 2451/QĐ-UBND ngày 17/12/2018 của UBND huyện Mỹ Đức về việc phê duyệt Bản đồ quy hoạch tổng mặt bằng tỉ lệ 1/500 phục vụ dự án đấu giá QSD đất tại xã Thượng Lâm, huyện Mỹ Đức; Quyết định số 2256/QĐ-UBND ngày 21/11/2018 của UBND huyện Mỹ Đức về việc phê duyệt Báo cáo KTKT đầu tư xây dựng công trình: Xây dựng HTKT khu đấu giá QSD đất xã Thượng Lâm, huyện Mỹ Đức, </t>
  </si>
  <si>
    <t xml:space="preserve"> Chuyển đất lúa sang đất trồng cây lâu năm ở các xã : Đồng Tâm 9,25ha; Thượng Lâm 1,63ha; Tuy Lai 4,0ha; Phúc Lâm 5 ha; Bột Xuyên 8,05ha; An Mỹ 8,54ha; Lê Thanh 4,03ha; Phùng Xá 1,13ha; Phù Lưu Tế 1,5 ha; ĐẠi Hung 3,5 ha; An Tiến 3,37ha; </t>
  </si>
  <si>
    <t>CLN</t>
  </si>
  <si>
    <t>Địa bàn 11 xã</t>
  </si>
  <si>
    <t xml:space="preserve"> - Kế hoạch chuyển đổi cơ cấu cây trồng trên địa bàn huyện  năm 2021                                              - Nhu cầu chuyển đổi cơ cấu cây trồng trên địa bàn xã đã thông qua hội đồng nhân dân xã                 - Quyết định  phê duyệt điều chỉnh QH chung xây dựng NTM các xã</t>
  </si>
  <si>
    <t>Chuyển đổi cơ cấu cây trồng</t>
  </si>
  <si>
    <t xml:space="preserve">DANH MỤC CÁC DỰ ÁN TRONG KẾ HOẠCH SỬ DỤNG ĐẤT NĂM 2021 HUYỆN MỸ ĐỨC, THÀNH PHỐ HÀ NỘI </t>
  </si>
  <si>
    <t>Mục đích SDĐ (Mã đất)</t>
  </si>
  <si>
    <t>Ghi chú</t>
  </si>
  <si>
    <t xml:space="preserve">Địa danh xã </t>
  </si>
  <si>
    <t>Dự án đã thu hồi đất. Chưa chuyển mục đích sử dụng đất</t>
  </si>
  <si>
    <t>Dự án chuyển tiếp sang năm 2021</t>
  </si>
  <si>
    <t>Đất Quốc phòng</t>
  </si>
  <si>
    <t>Đất An ninh</t>
  </si>
  <si>
    <t>Đất Trụ sở</t>
  </si>
  <si>
    <t>IV</t>
  </si>
  <si>
    <t xml:space="preserve">     Đất cơ sở sản xuất phi nông nghiệp</t>
  </si>
  <si>
    <t>V</t>
  </si>
  <si>
    <t>Đất giao thông</t>
  </si>
  <si>
    <t>VI</t>
  </si>
  <si>
    <t>Đất thủy lợi</t>
  </si>
  <si>
    <t>VII</t>
  </si>
  <si>
    <t>Đất chợ</t>
  </si>
  <si>
    <t>VIII</t>
  </si>
  <si>
    <t>Đất giáo dục</t>
  </si>
  <si>
    <t>IX</t>
  </si>
  <si>
    <t>Đất Y Tế</t>
  </si>
  <si>
    <t>XI</t>
  </si>
  <si>
    <t>Đất sinh hoạt cộng đồng</t>
  </si>
  <si>
    <t>XII</t>
  </si>
  <si>
    <t>Đất sản xuất kinh doanh phi NN</t>
  </si>
  <si>
    <t>XIII</t>
  </si>
  <si>
    <t>Đất ở nông thôn</t>
  </si>
  <si>
    <t>XIV</t>
  </si>
  <si>
    <t>Đất nghĩa trang nghĩa địa</t>
  </si>
  <si>
    <t>XV</t>
  </si>
  <si>
    <t>Đất Bãi rác</t>
  </si>
  <si>
    <t>C</t>
  </si>
  <si>
    <t>Các dự án đăng ký mới</t>
  </si>
  <si>
    <t>Cụm tiểu thủ công</t>
  </si>
  <si>
    <t>Xây dựng Nhà Văn hóa thôn Phúc Lâm Hạ</t>
  </si>
  <si>
    <t>Quyết định số 1632/QĐ-UBND ngày 24/7/2019 của UBND huyện Mỹ Đức về việc phê duyệt báo có KTKT công trình NVH thôn Phúc Lâm hạ
- Quyết định số 1024/QĐ - UBND ngày 27/5/2019 về việc phê duyệt chủ trương đầu tư, nguồn vốn và khả năng cân đối vốn, kinh phí chuẩn bị đầu tư dự án công trình NVH thôn Phúc Lâm Hạ.</t>
  </si>
  <si>
    <t>Đất NTNĐ</t>
  </si>
  <si>
    <t>Đất du lịch</t>
  </si>
  <si>
    <t>XVI</t>
  </si>
  <si>
    <t>Chuyển đổi đất NN</t>
  </si>
  <si>
    <t>Đất truyền dẫn năng lượng</t>
  </si>
  <si>
    <t xml:space="preserve">Quyết định số 745/QĐ-UBND ngày 07/05/2018 của UBND huyện Mỹ Đức về việc phê duyệt Bản đồ quy hoạch tổng mặt bằng tỉ lệ 1/500 phục vụ dự án đấu giá QSD đất tại thị trấn Đại Nghĩa và 07 xã (Hương Sơn, Hợp Thanh, Hợp Tiến, Đại Hưng, Phúc Lâm, Hồng Sơn, Đốc Tín), huyện Mỹ Đức; Quyết định số 2235/QĐ-UBND ngày 14/11/2018 của UBND huyện Mỹ Đức về việc phê duyệt Báo cáo KTKT đầu tư xây dựng công trình: Xây dựng HTKT khu đấu giá QSD đất xã Hợp Tiến, huyện Mỹ Đức, </t>
  </si>
  <si>
    <t>Xây mới trạm Y tế xã Vạn Kim</t>
  </si>
  <si>
    <t>DYT</t>
  </si>
  <si>
    <t>Đã có nguồn vốn của địa phương, chủ đầu tư đang làm các thủ tục để thực hiện trong năm 2021</t>
  </si>
  <si>
    <t>Đã có TB thu hồi đất; Công trình đã có vốn, đang kiểm đếm giải phóng mặt bằng và thi công</t>
  </si>
  <si>
    <t>Công trình đã có vốn, đang giải phóng mặt bằng; đang giải ngân tiền đền bù GPMB</t>
  </si>
  <si>
    <t>Chuẩn bị triển khai</t>
  </si>
  <si>
    <r>
      <t xml:space="preserve">Công văn số 6004 /UBND-KT ngày 19/10/2016 của UBND Thành phố Hà Nội V/V chấp thuận địa điểm xây dựng của hàng xăn dầu tại xã Mỹ Thành;  </t>
    </r>
    <r>
      <rPr>
        <sz val="8"/>
        <color indexed="10"/>
        <rFont val="Times New Roman"/>
        <family val="1"/>
      </rPr>
      <t>Quyết định số 1623/QĐ-UBND ngày 11/5/2020 của UBND huyện Mỹ Đức V/V phê duyệt chủ trương đầu tư, nguồn vốn và khả năng cân dối vốn, kinh phí chuẩn bị đầu tư dự án công trình: đấu giá, cho thuê quyền sử dụng dất đầu tư xây dựng cửa hàng xăng dầu tại xa Mỹ Thành, Văn bản số 9159/STNMT-CCQLĐĐ ngày 19/9/2020 hướng dẫn xác định ranh giới phục vụ công tác GPMB để tạo quỹ đất sạch.</t>
    </r>
  </si>
  <si>
    <t>Đã có TB thu hồi đất; công trình đã có vốn, đang kiểm đếm giải phóng mặt bằng</t>
  </si>
  <si>
    <t>Đang hoàn thiện hồ sơ trình Sở phê phê duyệt chỉ lệnh cắm mốc</t>
  </si>
  <si>
    <t>Đất Quốc Phòng</t>
  </si>
  <si>
    <t>Chủ đầu tư đã liên hệ với Sở TNMT</t>
  </si>
  <si>
    <t>Nghị Quyết số 58/NQ-HĐND ngày 12/10/2020 của Hội đồng nhân dân thị trấn Đại Nghĩa phê duyệt vị trí, diện tích các khu đất trên địa bàn thị trấn Đại Nghĩa</t>
  </si>
  <si>
    <t>ăn bản số 9513/STNMT-CCQLĐĐ ngày 11/10/2020 của Sở TNMT vv hướng dẫn lập hồ sơ xin giao đất để mở rộng Nghĩa trang (vườn Thánh) họ giáo thôn Hoành xã Đồng Tâm</t>
  </si>
  <si>
    <t>Giải trình</t>
  </si>
  <si>
    <t xml:space="preserve"> Quyết định số 1684/QĐ-UBND ngày 06/9/2014 của UBND huyện Mỹ Đức về việc phê duyệt báo cáo KTKT Xây dựng Trạm Y tế xã Vạn Kim,               Quyết định số 5746/QĐ-UBND ngày 28/10/2015 của UBND Thành phố Hà Nội về việc phê duyệt chủ trương đầu tư dự án Xây dựng Trạm Y tế xã Vạn Kim;  Quyết định số 2127/QĐ-UBND ngày 29/10/2018 của UBND huyện Mỹ Đức về việc phê duyệt lại chủ trương đầu tư, nguồn vốn và khả năng cân đối vốn, kinh phí chuẩn bị đầu tư;  Quyết định số 2239/QĐ-UBND ngày 15/11/2018 của UBND huyện Mỹ Đức về việc phê duyệt điều chỉnh thiết kế, dự toán và cơ cấu đầu tư trong tổng mức đầu tư. </t>
  </si>
  <si>
    <t>Điểm trung chuyển rác thải (khu đồi hoành), xã Đồng Tâm</t>
  </si>
  <si>
    <t>Đồng Tâm</t>
  </si>
  <si>
    <t xml:space="preserve">Quyết định số 2375/QĐ-UBND ngày 26/10/2017 của UBND huyện Mỹ Đức về việc phê duyệt chủ trương đầu tư, nguồn vốn và khả năng cân đối vốn, kinh phí chuẩn bị đầu tư công trình xây dựng điểm trung chuyển rác thải sinh hoạt tại xã Đồng tâm;  Quyết định số 581/QĐ-UBND ngày 10/04/2018 của UBND huyện Mỹ Đức về việc phê duyệt báo cáo KTKT đầu tư xây dựng công trình xây dựng điểm trung chuyển rác tại xã Đồng Tâm </t>
  </si>
  <si>
    <t xml:space="preserve">Quyết định số 2374/QĐ-UBND ngày 26/10/2017 của UBND huyện Mỹ Đức về việc phê duyệt chủ trương đầu tư, nguồn vốn và khả năng cân đối vốn, kinh phí chuẩn bị đầu tư công trình xây dựng điểm trung chuyển rác thải sinh hoạt tại xã Lê Thanh;  Quyết định số 580/QĐ-UBND ngày 10/04/2018 của UBND huyện Mỹ Đức về việc phê duyệt báo cáo KTKT đầu tư xây dựng công trình xây dựng điểm trung chuyển rác tại xã Lê Thanh </t>
  </si>
  <si>
    <t xml:space="preserve">Quyết định số 2372/QĐ-UBND ngày 26/10/2017 của UBND huyện Mỹ Đức về việc phê duyệt chủ trương đầu tư, nguồn vốn và khả năng cân đối vốn, kinh phí chuẩn bị đầu tư công trình xây dựng điểm trung chuyển rác thải sinh hoạt tại xã Xuy Xá;  Quyết định số 579/QĐ-UBND ngày 10/01/2018 của UBND huyện Mỹ Đức về việc phê duyệt báo cáo KTKT đầu tư xây dựng công trình xây dựng điểm trung chuyển rác tại xã Xuy Xá  </t>
  </si>
  <si>
    <t>Cải tạo, nâng cấp Trạm Bơm tưới tiêu An Mỹ I, huyện Mỹ Đức</t>
  </si>
  <si>
    <t>DTL</t>
  </si>
  <si>
    <t xml:space="preserve">Quyết định số 5756/QĐ-UBND ngày 29/10/2015 của UBND TP Hà Nội phê duyệt chủ trương đầu tư dự án Cải tạo, nâng cấp Trạm bơm tưới tiêu An Mỹ I, huyện Mỹ Đức; Quyết định số 3313/QĐ-UBND ngày 20/06/2019 của UBND TP Hà Nội phê duyệt dự án đầu tư xây dựng công trình Cải tạo, nâng cấp Trạm bơm tưới tiêu An Mỹ I, huyện Mỹ Đức; </t>
  </si>
  <si>
    <t>I.2</t>
  </si>
  <si>
    <t>Mở rộng, nâng cấp Trường mầm non, xã Đồng Tâm</t>
  </si>
  <si>
    <t>Quyết định số 260/QĐ-UBND ngày 23/1/2019 của UBND huyện Mỹ Đức về việc phê duyệt dự án đầu tưxây dựng công trình: cải tạo sửa chữa trường mầm non xã Đồng Tâm huyện Mỹ Đức</t>
  </si>
  <si>
    <t>Xây dựng Trường mầm non trung tâm xã Mỹ Thành</t>
  </si>
  <si>
    <t>Quyết định số 2168/QĐ-UBND ngày 13/10/2014 của UBND huyện Mỹ Đức về việc phê duyệt báo cáo kinh tế kỹ thuật  công trình: TRường mầm non xã Mỹ Thành</t>
  </si>
  <si>
    <t>Xây dựng Nghĩa trang liệt sỹ xã Mỹ Thành</t>
  </si>
  <si>
    <t>NTD</t>
  </si>
  <si>
    <t>Quyết định số 1475/QĐ-UBND ngày 08/8/2014 của UBND huyện Mỹ Đức về việc phê duyệt báo cáo kinh tế kỹ thuật và kế hoạch lựa chọn nhà thầu công trình: Nghĩa trang liệt sỹ xã Mỹ Thành</t>
  </si>
  <si>
    <t>Cải tạo nâng cấp đê Hồ Quan Sơn đi Cống Hồ 2 xã Tuy Lai</t>
  </si>
  <si>
    <t>Quyết định số 5622/QĐ-UBND ngày 26/10/2015 của UBND thành phố Hà Nội về việc phê duyệt chủ trương đầu tư; Quyết định số 5389/QĐ-UBND ngày 09/10/2018 của UBND thành phố Hà Nội về việc phê duyệt dự án đầu tư xây dựng; Quyết định số 843/QĐ-SNN ngày 17/05/2019 của sở NNPTNT thành phố Hà Nội về việc phê duyệt thiết kế bản vẽ thi công-Dự toán</t>
  </si>
  <si>
    <t>Xây dựng kè sông Đáy đoạn đầu cầu Phùng Xã</t>
  </si>
  <si>
    <t xml:space="preserve"> - Quyết định  số 6669/QĐ -UBND ngày 04/12/2015 của UBND TP. Hà Nội về việc phê duyệt chủ trương đầu tư;  Quyết định số 7550/ QĐ -UBND ngày 30/10/2017 của UBND TP. Hà Nội về việc phê duyệt báo cáo KTKT đầu tư xây dựng; Quyết định số 694/ QĐ -UBND ngày 02/5/2018 của UBND huyện Mỹ Đức về việc phê duyệt điều chỉnh cơ cấu đầu tư trong tổng mức đầu tư gói thầu; Quyết định số 1680/ QĐ -UBND ngày 05/04/2018 của UBND TP. Hà Nội về việc phê duyệt kế hoạch lựa chọn nhà thầu công trình: Kè chống sạt lở bờ hữu sông Đáy đoạn qua khu dân cư giáp cầu Phùng Xá                                               </t>
  </si>
  <si>
    <t>II</t>
  </si>
  <si>
    <t>Các dự án nằm trong Biểu 1B</t>
  </si>
  <si>
    <t>CQP</t>
  </si>
  <si>
    <t>Cải tạo nâng cấp tỉnh lộ 424 đoạn từ Chợ Bến (hòa Bình) đến khu du lịch Quan sơn (1,8km)</t>
  </si>
  <si>
    <t xml:space="preserve">Nghị quyết số 04/NQ-HĐND ngày 9/4/2019 của UBND thành phố Hà Nội về việc phê duyệt chủ trương đầu tư dự án sử dụng vốn đầu tư công ….  </t>
  </si>
  <si>
    <t>Xây dựng Trường mầm non trung tâm xã Bột Xuyên</t>
  </si>
  <si>
    <t>Bột Xuyên</t>
  </si>
  <si>
    <t>Quyết định số 1940/QĐ-UBND ngày 21/8/2019 của UBND huyện Mỹ Đức về việc phê duyệt chủ trương đầu tư, nguồn vốn và khả năng cân đối vốn, kinh phí chuẩn bị đầu tư xây dựng công trình: xây dựng trường mầm non xã Bột Xuyên huyện Mỹ Đức</t>
  </si>
  <si>
    <t>Xây dựng Trường Mầm Non xã Đại Hưng</t>
  </si>
  <si>
    <t>Đại Hưng</t>
  </si>
  <si>
    <t>Nghị quyết số 04/NQ-HĐND ngày 9/4/2019 của UBND thành phố Hà Nội về việc phê duyệt chủ trương đầu tư dự án sử dụng vốn đầu tư công ….  Quyết định số 216/QĐ-UBND ngày 16/1/2019 của UBND huyện Mỹ Đức về việc phê duyệt chủ trương đầu tư, nguồn vốn và khả năng cân đối vốn, kinh phí chuẩn bị đầu tư xây dựng công trình: xây dựng trường mầm non xã Đại Hưng huyện Mỹ Đức</t>
  </si>
  <si>
    <t>Nhà văn hóa thôn Phúc Lâm Thượng</t>
  </si>
  <si>
    <t>Phúc Lâm</t>
  </si>
  <si>
    <t>Quyết định số 1300/QĐ-UBND ngày 28/6/2019 của UBND huyện Mỹ Đức về việc phê duyệt báo có KTKT công trình NVH thôn Phúc Lâm Thượng
- Quyết định số 993/QĐ - UBND ngày 23/5/2019 về việc phê duyệt chủ trương đầu tư, nguồn vốn và khả năng cân đối vốn, kinh phí chuẩn bị đầu tư dự án công trình NVH thôn Phúc Lâm Thượng.</t>
  </si>
  <si>
    <t>Mở rộng nghĩa trang khu Đồng Hóa về phía đông</t>
  </si>
  <si>
    <r>
      <t>Tờ trình số 31/TTr-UBND ngày 5/4/2018 của UBND thành phố Hà Nội về chủ trương đầu tư cải tạo nâng cấp tuyến tỉnh lộ 429; Nghị quyết số 271/HĐND-KTNS ngày 29/5/2018 của HĐND thành phố V/v chủ trương đầu tư cải tạo, nâng cấp tuyến …….</t>
    </r>
    <r>
      <rPr>
        <sz val="8"/>
        <color indexed="10"/>
        <rFont val="Times New Roman"/>
        <family val="1"/>
      </rPr>
      <t>QĐ số 5900/QĐ-UBND ngày 30/10/2018 của UBND thành phố Hà Nội V/V phê duyệt báo cáo khả thi dự án cải tạo nâng cấp tỉnh lộ 429 từ cầu ba thá đến đường HCM</t>
    </r>
  </si>
  <si>
    <r>
      <t>Nghị quyết số 04/NQ-HĐND ngày 9/4/2019 của UBND thành phố Hà Nội về việc phê duyệt chủ trương đầu tư dự án sử dụng vốn đầu tư công ….  Quyết định số 216/QĐ-UBND ngày 16/1/2019 của UBND huyện Mỹ Đức về việc phê duyệt chủ trương đầu tư, nguồn vốn và khả năng cân đối vốn, kinh phí chuẩn bị đầu tư xây dựng công trình: xây dựng trường mầm non xã Đại Hưng huyện Mỹ Đức.</t>
    </r>
    <r>
      <rPr>
        <sz val="8"/>
        <color indexed="10"/>
        <rFont val="Times New Roman"/>
        <family val="1"/>
      </rPr>
      <t xml:space="preserve"> Quyết định số 236/QĐ-UBND ngày 23/10/2014 của UBND huyện Mỹ Đức về việc phê duyệt dự án đầu tư xây dựng trường mầm non xã Đại Hưng huyện Mỹ Đức</t>
    </r>
  </si>
  <si>
    <r>
      <t xml:space="preserve">Quyết định số 1940/QĐ-UBND ngày 21/8/2019 của UBND huyện Mỹ Đức về việc phê duyệt chủ trương đầu tư, nguồn vốn và khả năng cân đối vốn, kinh phí chuẩn bị đầu tư xây dựng công trình: xây dựng trường mầm non xã Bột Xuyên huyện Mỹ Đức, </t>
    </r>
    <r>
      <rPr>
        <sz val="8"/>
        <color indexed="10"/>
        <rFont val="Times New Roman"/>
        <family val="1"/>
      </rPr>
      <t>Quyết định số 2180/QĐ-UBND ngày 18/9/2019 của UBND huyện Mỹ Đức về việc phê duyệt dự án đầu tư xây dựng trường mầm non xã Bột Xuyên huyện Mỹ Đức</t>
    </r>
  </si>
  <si>
    <r>
      <t xml:space="preserve">Nghị quyết số 04/NQ-HĐND ngày 9/4/2019 của UBND thành phố Hà Nội về việc phê duyệt chủ trương đầu tư dự án sử dụng vốn đầu tư công …. </t>
    </r>
    <r>
      <rPr>
        <sz val="8"/>
        <color indexed="10"/>
        <rFont val="Times New Roman"/>
        <family val="1"/>
      </rPr>
      <t xml:space="preserve"> QĐ số 6065/QĐ-UBND ngày 31/10/2019 của UBND thành phố Hà Nội V/V phê duyệt báo cáo nghiên cứu khả thi dự án cải tạo nâng cấp tỉnh lộ 424 từ  Chợ Bến (hòa Bình) đến khu du lịch Quan sơn</t>
    </r>
  </si>
  <si>
    <t>Công trình đã có vốn, đang kiểm đếm giải phóng mặt bằng và thi công</t>
  </si>
  <si>
    <t>Công trình đã có vốn và thi công cơ bản xong</t>
  </si>
  <si>
    <t>Công trình đã có vốn, đang giải phóng mặt bằng và thi công</t>
  </si>
  <si>
    <t>BQLDA ĐTXD công trình NN và PTNT</t>
  </si>
  <si>
    <t>Đã có vốn và thi công cơ bản xong</t>
  </si>
  <si>
    <t>Đã có vốn và đang làm thủ tục chuẩn bị khởi công</t>
  </si>
  <si>
    <t>Nhu cầu bức súc của xã. Đang triển khai</t>
  </si>
  <si>
    <t>Nhu cầu bức súc của xã. Đẫ triển khai</t>
  </si>
  <si>
    <t xml:space="preserve">Nhu cầu bức súc của xã. </t>
  </si>
  <si>
    <t xml:space="preserve">BIỂU DANH MỤC CÁC DỰ ÁN TRONG KẾ HOẠCH SỬ DỤNG ĐẤT NĂM 2021 HUYỆN MỸ ĐỨC </t>
  </si>
  <si>
    <t xml:space="preserve">Quyết định số 1168/QĐ-UBND ngày 14/6/2019 của UBND huyện Mỹ Đức về việc phê duyệt điều chỉnh QH chung xây dựng nông thôn mới xã Đồng Tâm </t>
  </si>
  <si>
    <t>Điểm trung chuyển rác thải tại khu vực Đồng Bầu, xã Thượng Lâm</t>
  </si>
  <si>
    <t>Thượng Lâm</t>
  </si>
  <si>
    <t>Quyết định số 1258/QĐ-UBND ngày 25/6/2019 của UBND huyện Mỹ Đức về việc phê duyệt chủ trương đầu tư và khả năng cân đối vốn, kinh phí chuẩn bị đầu tư các công trình xây dựng NTM xã Thượng Lâm</t>
  </si>
  <si>
    <t>Đấu giá Quyền sử dụng đất tại xã An Mỹ (thôn Kênh Đào 0,05ha)</t>
  </si>
  <si>
    <t>An Mỹ</t>
  </si>
  <si>
    <t>III</t>
  </si>
  <si>
    <t>Các dự án nằm trong Biểu 2</t>
  </si>
  <si>
    <t>Dự án tuyến cáp treo Hương Bình tại xã Hương Sơn huyện Mỹ Đức và xã Phú Lão huyện Lạc Thủy, Tỉnh Hòa Bình</t>
  </si>
  <si>
    <t>CTTNHH 1 thành viên du lịch Thái Bình</t>
  </si>
  <si>
    <t>Văn bản số 1366/UBND-KH và ĐT của UBND thành phố Hà Nội ngày 03/3/2014 về đầu tư xây dựng tuyến cáp treo  Hương Bình tại xã Hương Sơn huyện Mỹ Đức và xã Phú Lão huyện Lạc Thủy, Tỉnh Hòa Bình. Quyết định số 72/QĐ-UBND ngày 18/11/2016 của UBND tỉnh Hòa Bình về chủ trương đầu tuyến cáp treo ....</t>
  </si>
  <si>
    <t>DNL</t>
  </si>
  <si>
    <t>Phù Lưu Tế</t>
  </si>
  <si>
    <t>B</t>
  </si>
  <si>
    <t>I</t>
  </si>
  <si>
    <t>TMD</t>
  </si>
  <si>
    <t>Xây dựng xưởng dệt may, hoàn thiện sản phẩm và kinh doanh dich vụ</t>
  </si>
  <si>
    <t>Quyết định chủ trương đầu tư số 8609/QĐ-UBND ngày 23/4/2015 của UBND thành phố Hà Nội</t>
  </si>
  <si>
    <t>Mở rộng trung tâm huấn luyện Miếu Môn</t>
  </si>
  <si>
    <t>Bộ tư lệnh thủ đô</t>
  </si>
  <si>
    <t>Xã Thượng Lâm; Tuy Lai</t>
  </si>
  <si>
    <t>Công văn số 9092/BQP-TM của Bộ Quốc phòng  về việc xin đất địa phương để sử dụng vào mục đích Quốc phòng. Công văn số 3993/UBND-ĐT của UBND Thành phố Hà Nội về việc phối hợp trong việc quy hoạch, giao đất sử dụng vào mục đích quốc phòng cho trung tâm huấn luyện Miếu Môn</t>
  </si>
  <si>
    <t>Xây dựng nhà văn hóa thôn Vài</t>
  </si>
  <si>
    <t>Theo quyết định số 881; 882/QĐ-UBND ngày 29/5/2018 của UBND huyện Mỹ Đức V/V  phê quyệt chủ trương đầu tư, nguồn vốn và khả năng cân đối vồn, kinh phí chuẩn bị đầu tư công trình …..</t>
  </si>
  <si>
    <t>Xây mới nhà văn hóa thôn Ải</t>
  </si>
  <si>
    <t>Quyết định số 66/QĐ-TTg ngày 28/10/2018 của Thủ tướng Chính phủ về việc phê duyệt chủ trương đầu tư; Quyết định số 403/QĐ-UBND ngày 10/12/2018 của UBND Thành phố về việc phê duyệt Dự án</t>
  </si>
  <si>
    <t>1a</t>
  </si>
  <si>
    <t xml:space="preserve"> Quyết định số 2038/QĐ-UBND ngày 19/9/2017 của UBND huyện Mỹ Đức về việc phê duyệt chủ trương đầu tư, nguồn vốn và khả năng cân đối vốn, kinh phí chuẩn bị đầu tư công trình; CV số 2601/SVHTT- QLDT ngày 10/7/2018 của sở VHTT V/V nhiệm vụ QH chi tiết dự án mở rộng bến đò Hang vò và cải tạo suối Long Vân xã Hương sơn tỷ lệ 1/500. Công văn số 3062/BVHTTDL-DSVH ngày 13/8/2018 của Bộ VHTTDL về việc lập dự án mở rộng bến đò Hang vò ..    Quyết định số 2158/QĐ-UBND ngày 31/10/2018 của UBND huyện Mỹ Đức về việc phê duyệt dự án đầu tư xây dựng công trình mở rộng bến đò Hang vò và cải tạo suối Long Vân; Quyết định số 812/QĐ-UBND ngày 19/2/2020 của UBND huyện Mỹ Đức cho phép chuẩn bị đầu tư công trình .....</t>
  </si>
  <si>
    <t>Đã TH</t>
  </si>
  <si>
    <t>BQLDA nông nghiệp và thủy lợi</t>
  </si>
  <si>
    <t>2b 08</t>
  </si>
  <si>
    <t>Điểm đấu giá quyền SDĐ đất ở thôn Hiền Giáo xã An Tiến</t>
  </si>
  <si>
    <t xml:space="preserve">Đấu giá  quyền SDĐ đất ở khu bờ sông đào xóm 8 thôn Đốc tín 0,28ha; </t>
  </si>
  <si>
    <t xml:space="preserve">Đấu giá  quyền SDĐ đất ở thôn Vĩnh Xương, thôn Vĩnh Lạc xã Mỹ Thành </t>
  </si>
  <si>
    <t xml:space="preserve">Đấu giá  quyền SDĐ đất ở thôn Phú Liễn xã Hợp Tiến </t>
  </si>
  <si>
    <t>Dự án Xây dựng điểm trung chuyển rác thải sinh hoạt xã Phùng Xá</t>
  </si>
  <si>
    <t>Điểm trung chuyển rác sinh hoạt (khu Ngói Ngoài), xã Lê Thanh</t>
  </si>
  <si>
    <t>Điểm trung chuyển rác xứ đồng Sen, xã Hùng Tiến</t>
  </si>
  <si>
    <t>Điểm trung chuyển rác xứ đồng Phủ, xã Xuy Xá</t>
  </si>
  <si>
    <t xml:space="preserve">Đã thu hồi 1,098 ha đấu 0,036 </t>
  </si>
  <si>
    <t>HT</t>
  </si>
  <si>
    <t>Đấu giá quyền sủ dụng đất xã Hương Sơn (thôn Đục Khê)</t>
  </si>
  <si>
    <t>Đã thu hồi 0,097 ha, đấu 0,0</t>
  </si>
  <si>
    <t>Đã thu hồi 0,1767 ha, đấu 0,0</t>
  </si>
  <si>
    <t>1b 27</t>
  </si>
  <si>
    <t xml:space="preserve">B2 </t>
  </si>
  <si>
    <t>Công An thành phố Hà Nội</t>
  </si>
  <si>
    <t>2b08</t>
  </si>
  <si>
    <t>2a 08</t>
  </si>
  <si>
    <t>Xử lý khoảng cách pha đất, pha vách khoảng cột 85-86 và 87-88 đường dây 500KV Nho quan - Thường Tín</t>
  </si>
  <si>
    <t>Công ty truyền tải điện 1</t>
  </si>
  <si>
    <t>Quyết định số 03/QĐ-PTC1-ĐTXD ngày 14/1/2019 của công ty truyền tải điện 1 V/V phê duyệt phương án - dự toán công trình: Xử lý khoảng cách pha đất, pha vách khoảng cột 85-86 và 87-88 đường dây 500KV Nho quan - Thường Tín</t>
  </si>
  <si>
    <t>B2 08</t>
  </si>
  <si>
    <t>Đấu giá  quyền SDĐ đất ở tại đội 6, thôn phúc lâm hạ xã Phúc Lâm</t>
  </si>
  <si>
    <t xml:space="preserve">QĐ số 5519/QĐ-UBND ngày 4/10/2019 VV thu hồi 23,77ha đất  Đang giải phóng mặt bằng </t>
  </si>
  <si>
    <t>QĐ điều chỉnh bổ sung Ngoài NQ</t>
  </si>
  <si>
    <t>Cục quân huấn bộ QP</t>
  </si>
  <si>
    <t>CTCP thương mại và dịch vụ Hà Nội</t>
  </si>
  <si>
    <t>Ngoài NQ 08</t>
  </si>
  <si>
    <t xml:space="preserve">Xây dựng trụ sở công an các xã: An Mỹ 0,2ha; Xuy Xá 0,18ha; Mỹ Thành 0,2ha; Hồng Sơn 0,11ha; </t>
  </si>
  <si>
    <t>An Mỹ; Xuy Xá; Mỹ Thành; Hồng Sơn</t>
  </si>
  <si>
    <t>Cụm công nghiệp làng nghề</t>
  </si>
  <si>
    <t>SKN</t>
  </si>
  <si>
    <t xml:space="preserve"> Tờ trình số 1228/TTr - UBND ngày 13/8/2020 của UBND huyện Mỹ Đức V/V thành lập cụm CN Phùng Xá huyện Mỹ Đức</t>
  </si>
  <si>
    <t>Khu công nghiệp Đại Nghĩa - Đại Hưng</t>
  </si>
  <si>
    <t>CTCP xây dựng và đầu tư Hiệp Phú</t>
  </si>
  <si>
    <t xml:space="preserve">Công văn số 38/2020CV-HP ngày/8/2020 của công ty cổ phần xây dựng và đầu tư Hiệp Phú V/V đăng ký dự án cụm công nghiệp Đại Nghĩa </t>
  </si>
  <si>
    <t>Cầu đập tràn Quan Sơn</t>
  </si>
  <si>
    <t>Quyết định số 3823/QĐ-UBND ngày 26/8/2020 của UBND TP Hà Nội phê duyệt báo cáo nghiên cứu khả thi công trình</t>
  </si>
  <si>
    <t>Ban quản lý dự án đăng ký</t>
  </si>
  <si>
    <t>Cải tạo đường giao thông kết hợp cứng hóa mặt đê hữu sông Đáy từ xã Phúc Lâm đến xã Lê Thanh</t>
  </si>
  <si>
    <t>Phúc Lâm; Lê Thanh</t>
  </si>
  <si>
    <t>QĐ số 539/QĐ-UBND ngày3/2/2020 của UBND thành phố Hà Nội v/v cho phép thực hiện nhiệm vụ chuẩn bị đầu tư dự án</t>
  </si>
  <si>
    <t>Cầu Lê Thanh vượt sông Đáy qua huyện Mỹ Đức, Ứng Hòa và đường giao thông hai bên cầu, huyện Mỹ Đức, thành phố Hà Nội</t>
  </si>
  <si>
    <r>
      <t xml:space="preserve">Quyết định số 905/QĐ-UBND ngày 29/5/2018 của UBND huyện Mỹ Đức về việc phê duyệt chủ trương đầu tư, nguồn vốn và khả năng cân đối vốn, kinh phí chuẩn bị đầu tư dự án công trình Nhà văn hóa thôn Phúc Lâm Trung xã Phúc Lâm; </t>
    </r>
    <r>
      <rPr>
        <sz val="8"/>
        <color indexed="10"/>
        <rFont val="Times New Roman"/>
        <family val="1"/>
      </rPr>
      <t xml:space="preserve">Quyết định số 964/QĐ-UBND ngày 11/6/2018 của UBND huyện Mỹ Đức về việc phê duyệt báo có KTKT đầu tư công trình NVH thôn Phúc Lâm trung xã Phúc Lâm </t>
    </r>
  </si>
  <si>
    <r>
      <t>Quyết định số 1056/QĐ-UBND ngày 28/6/2018 của UBND huyện Mỹ Đức về việc phê duyệt chủ trương đầu tư, nguồn vốn và khả năng cân đối vốn, kinh phí chuẩn bị đầu tư dự án công trình Nhà văn hóa thôn Phù Yên xã Phúc Lâm;</t>
    </r>
    <r>
      <rPr>
        <sz val="8"/>
        <color indexed="10"/>
        <rFont val="Times New Roman"/>
        <family val="1"/>
      </rPr>
      <t xml:space="preserve"> Quyết định số 1678/QĐ-UBND ngày 07/9/2018 của UBND huyện Mỹ Đức về việc phê duyệt báo có KTKT đầu tư xây dựng công trình NVH thôn Phù Yên xã Phúc Lâm</t>
    </r>
  </si>
  <si>
    <r>
      <t xml:space="preserve">Quyết định số 1058/QĐ-UBND ngày 28/6/2018 của UBND huyện Mỹ Đức về việc phê duyệt chủ trương đầu tư, nguồn vốn và khả năng cân đối vốn, kinh phí chuẩn bị đầu tư dự án công trình Nhà văn hóa thôn Khảm Lâm xã Phúc Lâm; </t>
    </r>
    <r>
      <rPr>
        <sz val="8"/>
        <color indexed="10"/>
        <rFont val="Times New Roman"/>
        <family val="1"/>
      </rPr>
      <t xml:space="preserve">Quyết định số 1679/QĐ-UBND ngày 07/9/2018 của UBND huyện Mỹ Đức về việc phê duyệt báo có KTKT đầu tư xây dựng công trình NVH thôn Khảm Lâm xã Phúc Lâm </t>
    </r>
  </si>
  <si>
    <r>
      <t xml:space="preserve">Quyết định số 1057/QĐ-UBND ngày 28/6/2018 của UBND huyện Mỹ Đức về việc phê duyệt chủ trương đầu tư, nguồn vốn và khả năng cân đối vốn, kinh phí chuẩn bị đầu tư dự án công trình Nhà văn hóa thôn Chân Chim xã Phúc Lâm; </t>
    </r>
    <r>
      <rPr>
        <sz val="8"/>
        <color indexed="10"/>
        <rFont val="Times New Roman"/>
        <family val="1"/>
      </rPr>
      <t>Quyết định số 1632/QĐ-UBND ngày 24/7/2019 của UBND huyện Mỹ Đức về việc phê duyệt báo có KTKT đầu tư xây dựng công trình NVH thôn Chân Chim xã Phúc Lâm</t>
    </r>
  </si>
  <si>
    <r>
      <t>Quyết định số 1300/QĐ-UBND ngày 28/6/2019 của UBND huyện Mỹ Đức về việc phê duyệt báo có KTKT công trình NVH thôn Phúc Lâm Thượng</t>
    </r>
    <r>
      <rPr>
        <sz val="8"/>
        <rFont val="Times New Roman"/>
        <family val="1"/>
      </rPr>
      <t xml:space="preserve">
- Quyết định số 993/QĐ - UBND ngày 23/5/2019 về việc phê duyệt chủ trương đầu tư, nguồn vốn và khả năng cân đối vốn, kinh phí chuẩn bị đầu tư dự án công trình NVH thôn Phúc Lâm Thượng.</t>
    </r>
  </si>
  <si>
    <r>
      <t xml:space="preserve"> Quyết định số 1157/QĐ-UBND ngày 16/3/2020 của UBND huyện Mỹ Đức về việc phê duyệt chủ trương đầu tư, nguồn vốn và khả năng cân dối vốn, kinh phí chuẩn bị đầu tư dự án công trình: Xây dựng hạ tầng kỹ thuật khu đấu giá quyền sử dụng đất tại đội 6 thôn Phúc Lâm hạ, xã Phúc Lâm.</t>
    </r>
    <r>
      <rPr>
        <sz val="8"/>
        <color indexed="10"/>
        <rFont val="Times New Roman"/>
        <family val="1"/>
      </rPr>
      <t>Quyết định số 2585/QĐ-UBND ngày 30/07/2020 của UBND huyện Mỹ Đức về việc phê duyệt Bản đồ quy hoạch tổng mặt bằng tỉ lệ 1/500 phục vụ dự án đấu giá QSD đất tại đội 6 xã Phúc Lâm;  Quyết định số 2331/QĐ-UBND ngày 01/7/2020 của UBND huyện Mỹ Đức về việc phê duyệt báo cáo KTKT xây dựng hạ tầng kỹ thuật khu đấu giá QSDĐ tại đội 6 thôn Phúc lâm hạ.</t>
    </r>
  </si>
  <si>
    <r>
      <t xml:space="preserve">Quyết định số 5756/QĐ-UBND ngày 29/10/2015 của UBND TP Hà Nội phê duyệt chủ trương đầu tư dự án Cải tạo, nâng cấp Trạm bơm tưới tiêu An Mỹ I, huyện Mỹ Đức; </t>
    </r>
    <r>
      <rPr>
        <sz val="8"/>
        <color indexed="10"/>
        <rFont val="Times New Roman"/>
        <family val="1"/>
      </rPr>
      <t xml:space="preserve">Quyết định số 3313/QĐ-UBND ngày 20/06/2019 của UBND TP Hà Nội phê duyệt dự án đầu tư xây dựng công trình Cải tạo, nâng cấp Trạm bơm tưới tiêu An Mỹ I, huyện Mỹ Đức; </t>
    </r>
  </si>
  <si>
    <t>QĐ số 1024/QĐ-UBND ngày 11/3/2020 của UBND thành phố Hà Nội v/v cho phép thực hiện nhiệm vụ chuẩn bị đầu tư dự án</t>
  </si>
  <si>
    <t>Cải tạo, nâng cấp tuyến tỉnh lộ 424 đoạn từ Đỗ Xá Quan Sơn (ngã 5 Tế Tiêu) đến đập tràn Cầu Dậm</t>
  </si>
  <si>
    <t>Phù Lưu Tế, Hợp Tiến</t>
  </si>
  <si>
    <t>QĐ số 1170/QĐ-UBND ngày 23/3/2020 của UBND thành phố Hà Nội v/v cho phép thực hiện nhiệm vụ chuẩn bị đầu tư dự án</t>
  </si>
  <si>
    <t>Nâng cấp, mở rộng bến đò và suối Tuyết Sơn, xã Hương Sơn, huyện Mỹ Đức</t>
  </si>
  <si>
    <t>10,1</t>
  </si>
  <si>
    <t>QĐ số 812/QĐ-UBND ngày 19/02/2020 của UBND thành phố Hà Nội cho phép chuẩn bị đầu tư công trình Nâng cấp, mở rộng bến đò và suối Tuyết Sơn, xã Hương Sơn, huyện Mỹ Đức, thành phố Hà Nội</t>
  </si>
  <si>
    <t xml:space="preserve">Chợ An Mỹ (thôn Kênh đào) </t>
  </si>
  <si>
    <t>Quyết định 1183/QĐ-UBND ngày 11/7/2018 của UBND huyện Mỹ Đức về việc phê duyệt báo cáo kinh tế kỹ thuật đầu tư xây dựng công trình Chợ Kinh Đào xã An Mỹ</t>
  </si>
  <si>
    <t>Mở rộng + xây trạm Y tế xã Đồng Tâm</t>
  </si>
  <si>
    <t>Thông báo lết luận số : 316/TB-UBND ngày 1/4/2020 của UBND thành phố Hà Nội</t>
  </si>
  <si>
    <t>Nhà văn hóa thôn Thượng xã Hồng Sơn</t>
  </si>
  <si>
    <t>Hồng Sơn</t>
  </si>
  <si>
    <t>Quyết định số 2050/QĐ-UBND ngày 02/6/2020 của UBND huyện Mỹ Đức về việc phê duyệt báo có KTKT công trình 
- Quyết định số 1460/QĐ-UBND ngày 01//2020 về việc phê duyệt chủ trương đầu tư, nguồn vốn và khả năng cân đối vốn, kinh phí chuẩn bị đầu tư dự án công trình .</t>
  </si>
  <si>
    <t>Xã đăng ký</t>
  </si>
  <si>
    <t>Tái định cư làm đường giao thông kết hợp thoát nước khu du lịch chùa Hương (từ đường 419 - Yến Vỹ</t>
  </si>
  <si>
    <t>Đấu giá quyền SDĐ ở xứ đồng Mạ Cú</t>
  </si>
  <si>
    <t>ODT</t>
  </si>
  <si>
    <t>Bổ sung cơ sở pháp lý sau</t>
  </si>
  <si>
    <t>Chờ PL</t>
  </si>
  <si>
    <t>Đấu giá quyền SDĐ khu đồng Bãi Vạc TDP Văn Giang</t>
  </si>
  <si>
    <t>Đấu giá quyền SDĐ ở khu xứ đồng Đường ngang trên, Tổ dân phố  Văn Giang</t>
  </si>
  <si>
    <t>Mở rộng nghĩa trang đồi Hoành xã Đồng Tâm</t>
  </si>
  <si>
    <t>Nhu cầu bức súc của nhân dân xã</t>
  </si>
  <si>
    <t>Mở rộng nghĩa trang Đồng Sụ xã Đồng Tâm</t>
  </si>
  <si>
    <t>Điểm trung chuyển rác thải</t>
  </si>
  <si>
    <t>Quyết định 2186/QĐ-UBND ngày 17/6/2020 của UBND huyện Mỹ Đức, phê duyệt báo cáo kinh tế kỹ thuật xây dựng công trình bãi rác thải tập trung xã Tuy Lai</t>
  </si>
  <si>
    <t>Điểm tập kết chất thải rắn thôn Kim Bôi</t>
  </si>
  <si>
    <t xml:space="preserve"> Nhu cầu dân sinh bức súc; Quyết định 1165/QĐ-UBND ngày 14/6/2019 của UBND huyện Mỹ Đức V/V phê duyệt điều chỉnh QH chung xây dựng NTM xã Vạn Kim</t>
  </si>
  <si>
    <t>Điểm tập kết chất thải rắn thôn Vạn Phúc</t>
  </si>
  <si>
    <t>Bãi Tập kết chất thải VLXD, xã Hợp Thanh</t>
  </si>
  <si>
    <t xml:space="preserve"> Nhu cầu dân sinh bức súc; Quyết định  phê duyệt điều chỉnh QH chung xây dựng NTM xã Hợp Thanh</t>
  </si>
  <si>
    <t>hỏi cơ sở PL</t>
  </si>
  <si>
    <t>Điểm trung chuyển bãi rác thải xã Bột Xuyên</t>
  </si>
  <si>
    <t>Quyết định số 3085/QĐ-UBND ngày 25/8/2020 của UBND huyện Mỹ Đức về việc phê duyệt Báo cáo Kinh tế Kỹ thuật đầu tư xây dựng công trình: Xây mới điểm trung chuyển bãi rác thải xã Bột Xuyên</t>
  </si>
  <si>
    <t>Khu du lịch sinh thái nghỉ dưỡng Hương Sơn</t>
  </si>
  <si>
    <t>CTCP tập đoàn Thái bình dương</t>
  </si>
  <si>
    <t>Thông báo số 6559/QHKT-HĐTĐ ngày 25/10/2018 của hội đồng thẩm định QHXD về QH phân khu xây dựng khu du lịch sinh thái nghỉ dưỡng Hương Sơn tỷ lệ 1/2000</t>
  </si>
  <si>
    <t xml:space="preserve">Theo quyết định số 881; 882/QĐ-UBND ngày 29/5/2018 của UBND huyện Mỹ Đức V/V  phê quyệt chủ trương đầu tư, nguồn vốn và khả năng cân đối vồn, kinh phí chuẩn bị đầu tư công trình …..  </t>
  </si>
  <si>
    <t>Dự án xây dựng khu dân cư theo quy hoạch đô thị trung tâm thị trấn Đại Nghĩa giai đoạn 1</t>
  </si>
  <si>
    <t>(Ban hành kèm theo Văn bản số                /UBND-TNMT ngày         tháng 10 năm 2020 của UBND huyện Mỹ Đức)</t>
  </si>
  <si>
    <t xml:space="preserve"> - Kế hoạch chuyển đổi cơ cấu cây trồng trên địa bàn huyện  năm 2021                  '- Nhu cầu chuyển đổi cơ cấu cây trồng trên địa bàn xã đã thông qua hội đồng nhân dân xã                                                                                                           '- Quyết định  phê duyệt điều chỉnh QH chung xây dựng NTM các xã</t>
  </si>
  <si>
    <t>Tái định cư 13 hộ (mở rộng chợ), xã Hương Sơn</t>
  </si>
  <si>
    <t>Quyết định số 1974/QĐ-UBND ngày 11/10/2018 của UBND huyện Mỹ Đức về việc phê duyệt chủ trương đầu tư, nguồn vốn và khả năng cân đối vốn, chi phí chuẩn bị đầu tư dự án công trình: Cải tạo, mở rộng chợ trung tâm xã Hương Sơn, huyện Mỹ Đức</t>
  </si>
  <si>
    <t>Mở rộng chợ xã Hương Sơn</t>
  </si>
  <si>
    <t>Xây dựng nhà Văn hóa thôn Khảm Lâm</t>
  </si>
  <si>
    <t>Quyết định số 1058/QĐ-UBND ngày 28/6/2018 của UBND huyện Mỹ Đức về việc phê duyệt chủ trương đầu tư, nguồn vốn và khả năng cân đối vốn, kinh phí chuẩn bị đầu tư dự án công trình Nhà văn hóa thôn Khảm Lâm xã Phúc Lâm</t>
  </si>
  <si>
    <t>Xây dựng nhà Văn hóa thôn Phúc Lâm Trung</t>
  </si>
  <si>
    <t>Quyết định số 905/QĐ-UBND ngày 29/5/2018 của UBND huyện Mỹ Đức về việc phê duyệt chủ trương đầu tư, nguồn vốn và khả năng cân đối vốn, kinh phí chuẩn bị đầu tư dự án công trình Nhà văn hóa thôn Phúc Lâm Trung xã Phúc Lâm</t>
  </si>
  <si>
    <t>Xây dựng nhà Văn hóa thôn Phù Yên</t>
  </si>
  <si>
    <t>Quyết định số 1056/QĐ-UBND ngày 28/6/2018 của UBND huyện Mỹ Đức về việc phê duyệt chủ trương đầu tư, nguồn vốn và khả năng cân đối vốn, kinh phí chuẩn bị đầu tư dự án công trình Nhà văn hóa thôn Phù Yên xã Phúc Lâm</t>
  </si>
  <si>
    <t>Xây dựng Nhà Văn hóa thôn Chân Chim</t>
  </si>
  <si>
    <t>Quyết định số 1057/QĐ-UBND ngày 28/6/2018 của UBND huyện Mỹ Đức về việc phê duyệt chủ trương đầu tư, nguồn vốn và khả năng cân đối vốn, kinh phí chuẩn bị đầu tư dự án công trình Nhà văn hóa thôn Chân Chim xã Phúc Lâm</t>
  </si>
  <si>
    <t>Vạn Kim</t>
  </si>
  <si>
    <t>Nhà văn hóa thôn Trung xã Thượng Lâm</t>
  </si>
  <si>
    <t>- Quyết định số 1258/QĐ-UBND ngày 25/6/2019 của UBND huyện Mỹ Đức về việc phê duyệt chủ trương đầu tư và khả năng cân đối vốn, kinh phí chuẩn bị đầu tư các công trình xây dựng NTM xã Thượng Lâm</t>
  </si>
  <si>
    <t>Các dự án nằm trong Kế hoạch sử dụng đất năm 2020 cần chuyển tiếp thực hiện sang năm 2021</t>
  </si>
  <si>
    <t>I.3</t>
  </si>
  <si>
    <t>Các dự án nằm trong Nghị quyết số 08/NQ-HĐND ngày 07/7/2020 của HĐND Thành phố</t>
  </si>
  <si>
    <t>Các dự án nằm ngoài Nghị quyết số 27/NQ-HĐND ngày 04/12/2019 và Nghị quyết số 08/NQ-HĐND ngày 07/7/2020 của HĐND Thành phố</t>
  </si>
  <si>
    <t xml:space="preserve">Các dự án đăng ký mới thực hiện trong năm 2021 </t>
  </si>
  <si>
    <t>Các dự án phải báo cáo HĐND Thành phố thông qua theo quy định luật đất đai năm 2013</t>
  </si>
  <si>
    <t>NQ 27</t>
  </si>
  <si>
    <t>Đang thi công</t>
  </si>
  <si>
    <t xml:space="preserve">Hương Sơn </t>
  </si>
  <si>
    <t>đã thu hồi, chưa CMĐSDĐ</t>
  </si>
  <si>
    <t>Đang xây dựng, chưa làm thủ tục thu hồi đất</t>
  </si>
  <si>
    <t>An Tiến</t>
  </si>
  <si>
    <t>chưa</t>
  </si>
  <si>
    <t>Hợp Tiến</t>
  </si>
  <si>
    <t>Đã Thực hiện xong. Chưa thu hồi</t>
  </si>
  <si>
    <t xml:space="preserve">Thông báo số 474/TB-UBND ngày 4/4/2019 kết luận của D/C Đặng Văn Triều, PCT thường trực UBND huyện tại buổi kiểm tra tiến độ thực hiện các tiêu chí nông thôn mới tại xã Hùng tiến. Quyết định số 1257/QĐ-UBND ngày 2/6/2019 của UBND huyện Mỹ Đức về việc phê duyệt chủ trương đầu tư, nguồn vốn và khả năng cân đối vốn, kinh phí chuẩn bị đầu tư các công trình xây dựng NTM xã Hùng Tiến; Quyết định số 253/QĐ-UBND ngày 25/9/2019 của UBND huyện Mỹ Đức về việc phê duyệt báo cáo KTKT đầu tư xây dựng công trình xây dựng điểm trung chuyển rác thải tại xã Lê Hùng Tiến </t>
  </si>
  <si>
    <t>Xuy Xá</t>
  </si>
  <si>
    <t>Đã thu hồi, chưa bàn giao</t>
  </si>
  <si>
    <t>NQ 08</t>
  </si>
  <si>
    <t>Văn bản số 1066/BCA-H02 ngày 26/3/2020 của Bộ Công an V/V quy hoạch, bố trí quy hoạch đất An ninh để xây dựng trụ sở công an xã, thị trấn thuộc bộ Công an trên toàn quốc.</t>
  </si>
  <si>
    <t>Phúc Lâm; Hợp Tiến; Hương Sơn; An Phú</t>
  </si>
  <si>
    <t>TSC</t>
  </si>
  <si>
    <t>Xây dựng trụ sở công an các xã, thị trấn</t>
  </si>
  <si>
    <t>Mở rộng nghĩa trang khu vườn Thánh về phía nam</t>
  </si>
  <si>
    <t>Nghị quyết số 18/NQ-HĐND ngày 25/10/2019 của Hội đồng nhân dân thành phố Hà Nội V/V phê duyệt chủ trương đầu tư, điều chỉnh chủ trương đầu tư một số dự án sử dụng vốn đầu tư trung hạn 5 năm 2016-2020 của thành phố Hà nội; Quyết định số 638/QĐ-UBND ngày 5/2/2020 của UBND thành phố Hà Nội V/V phê duyệt báo cáo khả thi.</t>
  </si>
  <si>
    <t>Hương Sơn-Hùng Tiến</t>
  </si>
  <si>
    <t xml:space="preserve">Đường tránh tỉnh lộ 419 đi khu du lịch chùa Hương đoạn từ cầu Đông Bình đến bến xe Hội xá huyện Mỹ Đức </t>
  </si>
  <si>
    <t>Quyết định số 2473/QĐ-UBND ngày 18/12/2018 của UBND huyện Mỹ Đức V/V phê duyệt báo cáo KTKT dự án; chỉ giới đường đỏ do Viện QH xây dựng Hà nội lập ngày 19/9/2019</t>
  </si>
  <si>
    <t>UBND xã Hương Sơn</t>
  </si>
  <si>
    <t xml:space="preserve">Cải tạo mở rộng bến xe đường số 1 Hương Sơn </t>
  </si>
  <si>
    <t xml:space="preserve">Quyết định số 5829/QĐ-UBND ngày 18/10/2019 của UBND thành phố Hà Nội phê duyệt chủ trương đầu tư dự án đường giao thông kết hợp thoát nước khu du lịch chùa Hương, huyện Mỹ Đức; Quyết định số 7103/QĐ-UBND ngày 16/12/2019 của UBND thành phố Hà Nội V/V phê duyệt báo cáo nghiên cứu khả thi dự án đường tránh tỉnh lộ 419 đi khu du lịch chùa Hương (đoạn từ cầu Đông Bình đến bến xe Hội xá) huyện Mỹ Đức </t>
  </si>
  <si>
    <t>Đường giao thông kết hợp thoát nước khu du lịch chùa Hương, huyện Mỹ Đức</t>
  </si>
  <si>
    <t>Đấu giá để xây dựng hạ tầng kỹ thuật thực hiện dự án cửa hàng xăng dầu Mỹ Thành</t>
  </si>
  <si>
    <t>Công văn số 6004 /UBND-KT ngày 19/10/2016 của UBND Thành phố Hà Nội V/V chấp thuận địa điểm xây dựng của hàng xăn dầu tại xã Mỹ Thành;  Quyết định số 1623/QĐ-UBND ngày 11/5/2020 của UBND huyện Mỹ Đức V/V phê duyệt chủ trương đầu tư, nguồn vốn và khả năng cân dối vốn, kinh phí chuẩn bị đầu tư dự án công trình: đấu giá, cho thuê quyền sử dụng dấtđầu tư xây dựng cửa hàng xăng dầu tại xa Mỹ Thành</t>
  </si>
  <si>
    <t xml:space="preserve"> Quyết định số 1157/QĐ-UBND ngày 16/3/2020 của UBND huyện Mỹ Đức về việc phê duyệt chủ trương đầu tư, nguồn vốn và khả năng cân dối vốn, kinh phí chuẩn bị đầu tư dự án công trình: Xây dựng hạ tầng kỹ thuật khu đấu giá quyền sử dụng đất tại đội 6 thôn Phúc Lâm hạ, xã Phúc Lâm.</t>
  </si>
  <si>
    <t>Mở rộng nghĩa trang liệt sỹ xã Phùng Xá</t>
  </si>
  <si>
    <t>Phùng xá</t>
  </si>
  <si>
    <t xml:space="preserve"> Quyết định số 1548/QĐ-UBND ngày 22/4/2020 của UBND huyện Mỹ Đức về việc phê duyệt chủ trương đầu tư, nguồn vốn và khả năng cân dối vốn, kinh phí chuẩn bị đầu tư dự án công trình: cải tạo nâng cấp Nghĩa trang liệt sỹ xã Phùng Xá giai đoạn 2.</t>
  </si>
  <si>
    <t>Ngoài NQ  Bổ sung 27/4/2020</t>
  </si>
  <si>
    <t>xã Hồng Sơn</t>
  </si>
  <si>
    <t>Dự án xây dựng Tổng trạm thông tin Sở chỉ huy thống nhất số 02, thành phố Hà Nội (STN.02.4) xã Hồng Sơn</t>
  </si>
  <si>
    <t>Văn bản số 597/BQP-TM ngày 16/1/2018 của Bộ Quôc phòng; nghị quyết số 161/NQ-CP ngày 31/12/2018 của chính Phủ</t>
  </si>
  <si>
    <t>Ban CHQS huyện</t>
  </si>
  <si>
    <t xml:space="preserve"> Văn bản số 7395 / STNMT-CCQLĐĐ ngày 26/8/2020 của Sở tài nguyên và Môi trường thành phố Hà Nội</t>
  </si>
  <si>
    <t>Tổng số dự án</t>
  </si>
  <si>
    <t>Các dự án không phải báo cáo HĐND Thành phố thông qua</t>
  </si>
  <si>
    <t>Xây dựng thao trường huấn luyện ban chỉ huy quân sự huyện Mỹ Đức</t>
  </si>
  <si>
    <t>Ngoài NQ</t>
  </si>
  <si>
    <t>Văn bản số 0946/VP-NC ngày 15-8-2018 của văn phòng Bộ quốc phòng V/V trả lại đất cho UBND huyện Mỹ Đức</t>
  </si>
  <si>
    <t>Doanh trại ban CHQS huyện cũ</t>
  </si>
  <si>
    <t>SKC</t>
  </si>
  <si>
    <t>Xây dựng kho của Bộ Quốc Phòng</t>
  </si>
  <si>
    <t>Văn bản số 6601/BQP ngày 26/8/2013 của Bộ Quốc phòng về việc chấp thuận chủ trương đầu tư Xây dựng kho Bộ Quốc Phòng</t>
  </si>
  <si>
    <t>Đã có QĐ thu hồi đất</t>
  </si>
  <si>
    <t>Kè chống sạt lở bờ hữu sông đáy đoạn từ thôn Phú Yên xã Phúc Lâm đến thôn Vĩnh xương xã Mỹ Thành</t>
  </si>
  <si>
    <t>Xã Phúc Lâm; Mỹ Thành</t>
  </si>
  <si>
    <t>Quyết định số 7578/QĐ-UBND ngày 31/10/2017 của UBND thành phố Hà Nội về việc phê duyệt dự án</t>
  </si>
  <si>
    <t>Đơn đề nghi ngày 9/6/2020 của các Ông, bà Vũ Thị Lan, Nguyễn Văn Thường, Đỗ thị Liêm, Đỗ Văn Thụ, Vũ văn Thanh, Ứng Văn Tạo, Dương Thị Oanh, Ứng văn Thanh, Ứng Thị Sinh, Đỗ Thành Long, Nguyễn Văn Vụ về việc góp vốn kinh doanh vào CTCP thương mại dịch vụ Hà Nội để thực hiện dự án cửa hàng kinh doanh xăng dầu và dịch vụ Vạn Kim; Công văn số 965/HNTTS-DA ngày 9/6/2020 của CTCP thương mại và dịch vụ Hà Nội về việc bổ sung kế hoạch sử dụng đát năm 2020 để thực hiện chuyển đổi mục dích SDD</t>
  </si>
  <si>
    <t>Cửa hàng kinh doanh xăng dầu xã Vạn Kim</t>
  </si>
  <si>
    <t>Văn bản số 7790/KH&amp;ĐT-NNS ngày 24/12/2018 của Sở Kế hoạch và Đầu tư về việc dự án có sử dụng đất tại khu đất tỉnh lộ 424, thôn Phú Liễn, xã Hợp Tiến, huyện Mỹ Đức</t>
  </si>
  <si>
    <t>Công ty TNHH Cường Đạt</t>
  </si>
  <si>
    <t>Quyết định số 2371/QĐ-UBND ngày 26/10/2017 của UBND huyện Mỹ Đức về việc phê duyệt chủ trương đầu tư, nguồn vốn và khả năng cân đối vốn, kinh phí chuẩn bị đầu tư công trình xây dựng điểm trung chuyển rác thải sinh hoạt tại xã Hợp Tiến</t>
  </si>
  <si>
    <t>Điểm trung chuyển rác xứ Đồng Dài, xã Hợp Tiến</t>
  </si>
  <si>
    <t>STT</t>
  </si>
  <si>
    <t>Danh mục công trình, dự án</t>
  </si>
  <si>
    <t>Mục đích SDĐ (Mã loại đất)</t>
  </si>
  <si>
    <t>Cơ quan, tổ chức, người đăng ký</t>
  </si>
  <si>
    <t>Diện tích (Ha)</t>
  </si>
  <si>
    <t>Trong đó diện tích (ha)</t>
  </si>
  <si>
    <t>Vị trí</t>
  </si>
  <si>
    <t>Căn cứ pháp lý của dự án</t>
  </si>
  <si>
    <t>Đất trồng lúa</t>
  </si>
  <si>
    <t>Thu hồi đất</t>
  </si>
  <si>
    <t>Địa danh quận</t>
  </si>
  <si>
    <t>Địa danh xã (phường)</t>
  </si>
  <si>
    <t>A</t>
  </si>
  <si>
    <t>Các dự án nằm trong Nghị quyết số 27/NQ-HĐND ngày 04/12/2019 của HĐND Thành phố</t>
  </si>
  <si>
    <t>Các dự án nằm trong Biểu 1A</t>
  </si>
  <si>
    <t>I.1</t>
  </si>
  <si>
    <t>DGT</t>
  </si>
  <si>
    <t>UBND Huyện Mỹ Đức</t>
  </si>
  <si>
    <t>Mỹ Đức</t>
  </si>
  <si>
    <t>Nâng cấp cải tạo đường giao thông trục huyện từ xã Phúc Lâm đến xã Đồng Tâm và Thượng Lâm (Đoạn nối từ TL 419 đến TL 429) huyện Mỹ Đức</t>
  </si>
  <si>
    <t>UBND huyện</t>
  </si>
  <si>
    <t>Xã Phúc Lâm + xã Đồng Tâm</t>
  </si>
  <si>
    <t>Quyết định số 2194/QĐ-UBND ngày 17/10/2014 của UBND huyện Mỹ Đức về việc phê duyệt dự án  Nâng cấp cải tạo đường giao thông trục huyện từ xã Phúc Lâm đến xã Đồng Tâm và Thượng Lâm (Đoạn nối từ TL 419 đến TL 429) huyện Mỹ Đức</t>
  </si>
  <si>
    <t>Đường giao thông từ xã An Phú đi thị trấn Đại Nghĩa, huyện Mỹ Đức (Giai đoạn 1 từ cầu Bãi Giữa đến đường trục thôn Thọ)</t>
  </si>
  <si>
    <t>UDND huyện</t>
  </si>
  <si>
    <t>Quyết định số 2147/QĐ-UBND ngày 10/10/2014 của UBND huyện phê duyệt dự án đầu tư xây dựng công trình đường giao thông từ xã An đi thị trấn Đại Nghĩa, huyện Mỹ Đức.</t>
  </si>
  <si>
    <t>Cải tạo nâng cấp đường liên xã từ xã Thượng Lâm đi xã Tuy Lai huyện Mỹ Đức</t>
  </si>
  <si>
    <t>Quyết định số 1046/QĐ-UBND ngày 28/7/2014 của UBND huyện Mỹ Đức về việc phê duyệt dự án  Cải tạo nâng cấp đường liên xã từ xã Thượng Lâm đi xã Tuy Lai huyện Mỹ Đức</t>
  </si>
  <si>
    <t>Đường trục phát triển phía bắc huyện Mỹ Đức từ TL 419 xã An Mỹ đi Tuy Lai đến TL 429 xã Đồng Tâm (GĐ2)</t>
  </si>
  <si>
    <t>Xã Tuy Lai; An Mỹ</t>
  </si>
  <si>
    <t>Quyết định số 1159/QĐ-UBND ngày 26/6/2014 của UBND huyện Mỹ Đức về việc phê duyệt dự án Đường trục phát triển phía bắc huyện Mỹ Đức từ TL 419 xã An Mỹ đi Tuy Lai đến TL 429 xã Đồng Tâm (GĐ2).</t>
  </si>
  <si>
    <t>Mở rộng đường TL 429 (từ cầu ba thá đến đường HCM)</t>
  </si>
  <si>
    <t>UBND huyện Mỹ Đức</t>
  </si>
  <si>
    <t>Phúc Lâm; Đồng Tâm</t>
  </si>
  <si>
    <t>Tờ trình số 31/TTr-UBND ngày 5/4/2018 của UBND thành phố Hà Nội về chủ trương đầu tư cải tạo nâng cấp tuyến tỉnh lộ 429; Nghị quyết số 271/HĐND-KTNS ngày 29/5/2018 của HĐND thành phố V/v chủ trương đầu tư cải tạo, nâng cấp tuyến …….</t>
  </si>
  <si>
    <t>Khu đất Tái định cư phục vụ Dự án khẩn cấp Đê bao đồng chiêm</t>
  </si>
  <si>
    <t>ONT</t>
  </si>
  <si>
    <t>An Phú</t>
  </si>
  <si>
    <t>Quyết định số 3854/QĐ-UBND ngày 14/11/2011 của UBND thành phố Hà Nội về việc phê duyệt dự án đầu tư xây dựng xây dựng công trình xử lý khẩn cấp kè chân mái đê thượng lưu đê Ái Nàng xã An Phú huyện Mỹ Đức</t>
  </si>
  <si>
    <t>UBND Huyện</t>
  </si>
  <si>
    <t>Nhà Văn hóa thôn Vĩnh Xương Thượng</t>
  </si>
  <si>
    <t>DSH</t>
  </si>
  <si>
    <t>UBND xã</t>
  </si>
  <si>
    <t>Mỹ Thành</t>
  </si>
  <si>
    <t xml:space="preserve"> Quyết định số 143/QĐ-UBND ngày 9/10/2011 của UBND xã Mỹ Thành về việc phê duyệt BC KTKT và kế hoạch đấu thầu công trình NVH và trung tâm vui chơi giải trí thôn Vĩnh Xương Thượng, xã Mỹ Thành, huyện Mỹ Đức </t>
  </si>
  <si>
    <t>Nhà văn hóa thôn Vĩnh Xương Trung</t>
  </si>
  <si>
    <t xml:space="preserve"> Quyết định số 142/QĐ-UBND ngày 9/10/2011 của UBND xã Mỹ Thành về việc phê duyệt BC KTKT và kế hoạch đấu thầu công trình NVH và trung tâm vui chơi giải trí thôn Vĩnh Xương Trung, xã Mỹ Thành, huyện Mỹ Đức </t>
  </si>
  <si>
    <t>Nhà văn hóa thôn Vĩnh Lạc</t>
  </si>
  <si>
    <t xml:space="preserve"> Quyết định số 141/QĐ-UBND ngày 9/10/2011 của UBND xã Mỹ Thành về việc phê duyệt BC KTKT và kế hoạch đấu thầu công trình NVH và trung tâm vui chơi giải trí thôn Vĩnh Lạc, xã Mỹ Thành, huyện Mỹ Đức </t>
  </si>
  <si>
    <t>Trường mầm non xã Vạn Kim</t>
  </si>
  <si>
    <t>DGD</t>
  </si>
  <si>
    <t>Xã Vạn Kim</t>
  </si>
  <si>
    <t>Không phải thu hồi đất</t>
  </si>
  <si>
    <t>đã xây dựng xong</t>
  </si>
  <si>
    <t>Đấu giá xâ dựng cửa  hàng xăng dầu ( Phú Liễn) quan sơn</t>
  </si>
  <si>
    <t xml:space="preserve">DANH MỤC CÁC DỰ ÁN TRONG KẾ HOẠCH SỬ DỤNG ĐẤT NĂM 2021 ĐÃ THỰC HIỆN NHƯNG CHƯA LÀM THỦ TỤC VỀ ĐẤT HUYỆN MỸ ĐỨC, THÀNH PHỐ HÀ NỘI </t>
  </si>
  <si>
    <t>Dự án đã làm xong nhưng chưa làm thủ tục đất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</si>
</sst>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00"/>
  </numFmts>
  <fonts count="83">
    <font>
      <sz val="10"/>
      <name val="Arial"/>
      <family val="0"/>
    </font>
    <font>
      <b/>
      <sz val="10"/>
      <name val="Times New Roman"/>
      <family val="1"/>
    </font>
    <font>
      <sz val="12"/>
      <name val=".VnTime"/>
      <family val="2"/>
    </font>
    <font>
      <sz val="10"/>
      <name val="Times New Roman"/>
      <family val="1"/>
    </font>
    <font>
      <u val="single"/>
      <sz val="10"/>
      <color indexed="36"/>
      <name val="Arial"/>
      <family val="2"/>
    </font>
    <font>
      <u val="single"/>
      <sz val="10"/>
      <color indexed="12"/>
      <name val="Arial"/>
      <family val="2"/>
    </font>
    <font>
      <sz val="8"/>
      <name val="Times New Roman"/>
      <family val="1"/>
    </font>
    <font>
      <sz val="8"/>
      <color indexed="10"/>
      <name val="Arial"/>
      <family val="2"/>
    </font>
    <font>
      <b/>
      <sz val="8"/>
      <name val="Times New Roman"/>
      <family val="1"/>
    </font>
    <font>
      <sz val="8"/>
      <name val="Arial"/>
      <family val="2"/>
    </font>
    <font>
      <i/>
      <sz val="8"/>
      <name val="Times New Roman"/>
      <family val="1"/>
    </font>
    <font>
      <b/>
      <sz val="10"/>
      <name val="Arial"/>
      <family val="2"/>
    </font>
    <font>
      <b/>
      <sz val="8"/>
      <name val="Arial"/>
      <family val="2"/>
    </font>
    <font>
      <sz val="9"/>
      <name val="Arial"/>
      <family val="2"/>
    </font>
    <font>
      <b/>
      <sz val="12"/>
      <name val="Times New Roman"/>
      <family val="1"/>
    </font>
    <font>
      <i/>
      <sz val="12"/>
      <name val="Times New Roman"/>
      <family val="1"/>
    </font>
    <font>
      <b/>
      <sz val="9"/>
      <name val="Times New Roman"/>
      <family val="1"/>
    </font>
    <font>
      <b/>
      <i/>
      <sz val="10"/>
      <name val="Times New Roman"/>
      <family val="1"/>
    </font>
    <font>
      <b/>
      <i/>
      <sz val="10"/>
      <name val="Arial"/>
      <family val="2"/>
    </font>
    <font>
      <sz val="7"/>
      <name val="Times New Roman"/>
      <family val="1"/>
    </font>
    <font>
      <sz val="9"/>
      <name val="Times New Roman"/>
      <family val="1"/>
    </font>
    <font>
      <sz val="8"/>
      <name val=".VnArial NarrowH"/>
      <family val="2"/>
    </font>
    <font>
      <b/>
      <sz val="11"/>
      <name val="Times New Roman"/>
      <family val="1"/>
    </font>
    <font>
      <b/>
      <sz val="11"/>
      <name val="Arial"/>
      <family val="2"/>
    </font>
    <font>
      <sz val="12"/>
      <name val="Times New Roman"/>
      <family val="1"/>
    </font>
    <font>
      <sz val="8"/>
      <color indexed="12"/>
      <name val="Times New Roman"/>
      <family val="1"/>
    </font>
    <font>
      <sz val="8"/>
      <color indexed="12"/>
      <name val="Arial"/>
      <family val="2"/>
    </font>
    <font>
      <sz val="11"/>
      <color indexed="12"/>
      <name val="Times New Roman"/>
      <family val="1"/>
    </font>
    <font>
      <b/>
      <sz val="12"/>
      <name val="Arial"/>
      <family val="2"/>
    </font>
    <font>
      <sz val="7"/>
      <color indexed="12"/>
      <name val="Times New Roman"/>
      <family val="1"/>
    </font>
    <font>
      <sz val="9"/>
      <color indexed="12"/>
      <name val="Times New Roman"/>
      <family val="1"/>
    </font>
    <font>
      <sz val="10"/>
      <color indexed="12"/>
      <name val="Arial"/>
      <family val="2"/>
    </font>
    <font>
      <b/>
      <sz val="8"/>
      <color indexed="12"/>
      <name val="Times New Roman"/>
      <family val="1"/>
    </font>
    <font>
      <sz val="11"/>
      <color indexed="12"/>
      <name val="Arial"/>
      <family val="2"/>
    </font>
    <font>
      <sz val="10"/>
      <color indexed="12"/>
      <name val="Times New Roman"/>
      <family val="1"/>
    </font>
    <font>
      <sz val="9"/>
      <color indexed="12"/>
      <name val="Arial"/>
      <family val="2"/>
    </font>
    <font>
      <sz val="11"/>
      <color indexed="12"/>
      <name val="Calibri"/>
      <family val="2"/>
    </font>
    <font>
      <sz val="8"/>
      <color indexed="12"/>
      <name val="Calibri"/>
      <family val="2"/>
    </font>
    <font>
      <sz val="12"/>
      <color indexed="12"/>
      <name val="Times New Roman"/>
      <family val="1"/>
    </font>
    <font>
      <sz val="12"/>
      <color indexed="12"/>
      <name val="Arial"/>
      <family val="2"/>
    </font>
    <font>
      <i/>
      <sz val="11"/>
      <name val="Times New Roman"/>
      <family val="1"/>
    </font>
    <font>
      <sz val="9"/>
      <name val=".VnArial NarrowH"/>
      <family val="2"/>
    </font>
    <font>
      <sz val="11"/>
      <name val="Times New Roman"/>
      <family val="1"/>
    </font>
    <font>
      <sz val="11"/>
      <name val="Arial"/>
      <family val="2"/>
    </font>
    <font>
      <sz val="11"/>
      <name val="Calibri"/>
      <family val="2"/>
    </font>
    <font>
      <sz val="8"/>
      <name val="Calibri"/>
      <family val="2"/>
    </font>
    <font>
      <sz val="12"/>
      <name val="Arial"/>
      <family val="2"/>
    </font>
    <font>
      <sz val="8"/>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8"/>
      <name val="Segoe U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rgb="FFFF0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hair"/>
    </border>
    <border>
      <left style="thin"/>
      <right style="thin"/>
      <top>
        <color indexed="63"/>
      </top>
      <bottom style="thin"/>
    </border>
    <border>
      <left style="thin"/>
      <right style="thin"/>
      <top style="hair"/>
      <bottom style="thin"/>
    </border>
    <border>
      <left>
        <color indexed="63"/>
      </left>
      <right style="thin"/>
      <top>
        <color indexed="63"/>
      </top>
      <bottom style="hair"/>
    </border>
    <border>
      <left>
        <color indexed="63"/>
      </left>
      <right style="thin"/>
      <top style="hair"/>
      <bottom style="hair"/>
    </border>
    <border>
      <left style="thin"/>
      <right style="thin"/>
      <top style="thin"/>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2"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41">
    <xf numFmtId="0" fontId="0" fillId="0" borderId="0" xfId="0"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9" fillId="0" borderId="0" xfId="0" applyFont="1" applyAlignment="1">
      <alignment/>
    </xf>
    <xf numFmtId="0" fontId="11" fillId="33" borderId="0" xfId="0" applyFont="1" applyFill="1" applyAlignment="1">
      <alignment/>
    </xf>
    <xf numFmtId="0" fontId="12" fillId="34" borderId="0" xfId="0" applyFont="1" applyFill="1" applyAlignment="1">
      <alignment/>
    </xf>
    <xf numFmtId="2" fontId="9" fillId="0" borderId="0" xfId="0" applyNumberFormat="1" applyFont="1" applyAlignment="1">
      <alignment/>
    </xf>
    <xf numFmtId="0" fontId="7" fillId="35" borderId="0" xfId="0" applyFont="1" applyFill="1" applyAlignment="1">
      <alignment/>
    </xf>
    <xf numFmtId="0" fontId="0" fillId="0" borderId="0" xfId="0" applyFont="1" applyFill="1" applyAlignment="1">
      <alignment/>
    </xf>
    <xf numFmtId="0" fontId="13" fillId="0" borderId="0" xfId="0" applyFont="1" applyFill="1" applyAlignment="1">
      <alignment/>
    </xf>
    <xf numFmtId="0" fontId="11" fillId="0" borderId="0" xfId="0" applyFont="1" applyFill="1" applyAlignment="1">
      <alignment/>
    </xf>
    <xf numFmtId="2" fontId="11" fillId="0" borderId="0" xfId="0" applyNumberFormat="1" applyFont="1" applyFill="1" applyAlignment="1">
      <alignment/>
    </xf>
    <xf numFmtId="0" fontId="18" fillId="0" borderId="0" xfId="0" applyFont="1" applyFill="1" applyAlignment="1">
      <alignment/>
    </xf>
    <xf numFmtId="0"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9" fillId="0" borderId="0" xfId="0" applyFont="1" applyFill="1" applyAlignment="1">
      <alignment/>
    </xf>
    <xf numFmtId="0" fontId="9" fillId="0" borderId="0" xfId="0" applyFont="1" applyFill="1" applyAlignment="1">
      <alignment horizontal="right"/>
    </xf>
    <xf numFmtId="0" fontId="6" fillId="0" borderId="11" xfId="0" applyNumberFormat="1" applyFont="1" applyFill="1" applyBorder="1" applyAlignment="1">
      <alignment horizontal="center" vertical="center" wrapText="1"/>
    </xf>
    <xf numFmtId="0" fontId="20"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23" fillId="0" borderId="0" xfId="0" applyFont="1" applyFill="1" applyAlignment="1">
      <alignment/>
    </xf>
    <xf numFmtId="0" fontId="20"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2" fontId="9" fillId="0" borderId="0" xfId="0" applyNumberFormat="1" applyFont="1" applyFill="1" applyAlignment="1">
      <alignment/>
    </xf>
    <xf numFmtId="0" fontId="0" fillId="0" borderId="0" xfId="0" applyFont="1" applyFill="1" applyAlignment="1">
      <alignment horizontal="left"/>
    </xf>
    <xf numFmtId="0" fontId="6" fillId="35"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left" vertical="center" wrapText="1"/>
    </xf>
    <xf numFmtId="0" fontId="25" fillId="0" borderId="10" xfId="0" applyNumberFormat="1" applyFont="1" applyFill="1" applyBorder="1" applyAlignment="1">
      <alignment horizontal="center" vertical="center" wrapText="1"/>
    </xf>
    <xf numFmtId="2" fontId="25" fillId="0" borderId="10" xfId="57" applyNumberFormat="1" applyFont="1" applyFill="1" applyBorder="1" applyAlignment="1">
      <alignment horizontal="center" vertical="center" wrapText="1"/>
      <protection/>
    </xf>
    <xf numFmtId="2" fontId="25" fillId="0" borderId="10" xfId="0" applyNumberFormat="1" applyFont="1" applyFill="1" applyBorder="1" applyAlignment="1">
      <alignment horizontal="center" vertical="center" wrapText="1"/>
    </xf>
    <xf numFmtId="0" fontId="26" fillId="0" borderId="0" xfId="0" applyFont="1" applyFill="1" applyAlignment="1">
      <alignment/>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8" fillId="0" borderId="0" xfId="0" applyFont="1" applyFill="1" applyAlignment="1">
      <alignment/>
    </xf>
    <xf numFmtId="0" fontId="8"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29" fillId="0" borderId="10" xfId="0" applyNumberFormat="1" applyFont="1" applyFill="1" applyBorder="1" applyAlignment="1">
      <alignment horizontal="left" vertical="center" wrapText="1"/>
    </xf>
    <xf numFmtId="0" fontId="25" fillId="0" borderId="11"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0" fillId="0" borderId="10" xfId="0" applyNumberFormat="1"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2" fontId="14" fillId="0" borderId="10" xfId="57" applyNumberFormat="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25" fillId="0" borderId="14" xfId="0" applyNumberFormat="1" applyFont="1" applyFill="1" applyBorder="1" applyAlignment="1">
      <alignment horizontal="center" vertical="center" wrapText="1"/>
    </xf>
    <xf numFmtId="0" fontId="26" fillId="0" borderId="0" xfId="0" applyFont="1" applyFill="1" applyAlignment="1">
      <alignment horizontal="right"/>
    </xf>
    <xf numFmtId="0" fontId="25" fillId="0" borderId="15" xfId="0" applyFont="1" applyFill="1" applyBorder="1" applyAlignment="1">
      <alignment horizontal="center" vertical="center" wrapText="1"/>
    </xf>
    <xf numFmtId="0" fontId="31" fillId="0" borderId="0" xfId="0" applyFont="1" applyFill="1" applyAlignment="1">
      <alignment horizontal="center" vertical="center" wrapText="1"/>
    </xf>
    <xf numFmtId="0" fontId="26" fillId="0" borderId="0" xfId="0" applyFont="1" applyFill="1" applyAlignment="1">
      <alignment horizontal="right" vertical="center" wrapText="1"/>
    </xf>
    <xf numFmtId="0" fontId="25" fillId="0" borderId="11" xfId="0" applyFont="1" applyFill="1" applyBorder="1" applyAlignment="1">
      <alignment horizontal="center" wrapText="1"/>
    </xf>
    <xf numFmtId="0" fontId="26" fillId="0" borderId="0" xfId="0" applyFont="1" applyFill="1" applyAlignment="1">
      <alignment horizontal="center" vertical="center" wrapText="1"/>
    </xf>
    <xf numFmtId="0" fontId="26" fillId="0" borderId="0" xfId="0" applyFont="1" applyFill="1" applyAlignment="1">
      <alignment horizontal="center"/>
    </xf>
    <xf numFmtId="2" fontId="26" fillId="0" borderId="0" xfId="0" applyNumberFormat="1" applyFont="1" applyFill="1" applyAlignment="1">
      <alignment/>
    </xf>
    <xf numFmtId="0" fontId="26" fillId="0" borderId="0" xfId="0" applyFont="1" applyFill="1" applyAlignment="1">
      <alignment vertical="center" wrapText="1"/>
    </xf>
    <xf numFmtId="0" fontId="25" fillId="0" borderId="14" xfId="0" applyFont="1" applyFill="1" applyBorder="1" applyAlignment="1">
      <alignment horizontal="center" vertical="center" wrapText="1"/>
    </xf>
    <xf numFmtId="0" fontId="33" fillId="0" borderId="0" xfId="0" applyFont="1" applyFill="1" applyAlignment="1">
      <alignment horizontal="center" vertical="center" wrapText="1"/>
    </xf>
    <xf numFmtId="2" fontId="26" fillId="0" borderId="0" xfId="0" applyNumberFormat="1" applyFont="1" applyFill="1" applyAlignment="1">
      <alignment horizontal="right"/>
    </xf>
    <xf numFmtId="0" fontId="30" fillId="0" borderId="10" xfId="0" applyNumberFormat="1" applyFont="1" applyFill="1" applyBorder="1" applyAlignment="1">
      <alignment horizontal="center" vertical="center" wrapText="1"/>
    </xf>
    <xf numFmtId="0" fontId="35" fillId="0" borderId="0" xfId="0" applyFont="1" applyFill="1" applyAlignment="1">
      <alignment/>
    </xf>
    <xf numFmtId="0" fontId="27" fillId="0" borderId="10" xfId="0" applyFont="1" applyFill="1" applyBorder="1" applyAlignment="1">
      <alignment/>
    </xf>
    <xf numFmtId="0" fontId="36" fillId="0" borderId="0" xfId="0" applyFont="1" applyFill="1" applyAlignment="1">
      <alignment/>
    </xf>
    <xf numFmtId="0" fontId="31" fillId="0" borderId="0" xfId="0" applyFont="1" applyFill="1" applyAlignment="1">
      <alignment/>
    </xf>
    <xf numFmtId="0" fontId="34" fillId="0" borderId="0" xfId="0" applyFont="1" applyFill="1" applyAlignment="1">
      <alignment/>
    </xf>
    <xf numFmtId="0" fontId="39" fillId="0" borderId="0" xfId="0" applyFont="1" applyFill="1" applyAlignment="1">
      <alignment/>
    </xf>
    <xf numFmtId="0" fontId="16" fillId="0" borderId="0" xfId="0" applyNumberFormat="1" applyFont="1" applyFill="1" applyBorder="1" applyAlignment="1">
      <alignment horizontal="left" vertical="center" wrapText="1"/>
    </xf>
    <xf numFmtId="0" fontId="38" fillId="0" borderId="0" xfId="0" applyNumberFormat="1" applyFont="1" applyFill="1" applyBorder="1" applyAlignment="1">
      <alignment horizontal="center" vertical="center" wrapText="1"/>
    </xf>
    <xf numFmtId="0" fontId="38" fillId="0" borderId="0" xfId="0" applyNumberFormat="1" applyFont="1" applyFill="1" applyBorder="1" applyAlignment="1">
      <alignment horizontal="left" vertical="center" wrapText="1"/>
    </xf>
    <xf numFmtId="0" fontId="11" fillId="0" borderId="0" xfId="0" applyFont="1" applyFill="1" applyAlignment="1">
      <alignment/>
    </xf>
    <xf numFmtId="0" fontId="11" fillId="0" borderId="0" xfId="0" applyFont="1" applyFill="1" applyAlignment="1">
      <alignment horizontal="left"/>
    </xf>
    <xf numFmtId="2" fontId="11" fillId="0" borderId="0" xfId="0" applyNumberFormat="1" applyFont="1" applyFill="1" applyAlignment="1">
      <alignment/>
    </xf>
    <xf numFmtId="0" fontId="30" fillId="0" borderId="0" xfId="0" applyNumberFormat="1" applyFont="1" applyFill="1" applyBorder="1" applyAlignment="1">
      <alignment horizontal="left" vertical="center" wrapText="1"/>
    </xf>
    <xf numFmtId="2" fontId="31" fillId="0" borderId="0" xfId="0" applyNumberFormat="1" applyFont="1" applyFill="1" applyAlignment="1">
      <alignment/>
    </xf>
    <xf numFmtId="0" fontId="30"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0" fontId="12" fillId="0" borderId="0" xfId="0" applyFont="1" applyFill="1" applyAlignment="1">
      <alignment/>
    </xf>
    <xf numFmtId="0" fontId="8" fillId="0" borderId="11" xfId="0" applyNumberFormat="1"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wrapText="1"/>
    </xf>
    <xf numFmtId="0" fontId="42" fillId="0" borderId="10"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9" fillId="0" borderId="0" xfId="0" applyFont="1" applyFill="1" applyAlignment="1">
      <alignment horizontal="right" vertical="center" wrapText="1"/>
    </xf>
    <xf numFmtId="0" fontId="6" fillId="0" borderId="10" xfId="0" applyFont="1" applyFill="1" applyBorder="1" applyAlignment="1">
      <alignment wrapText="1"/>
    </xf>
    <xf numFmtId="0" fontId="43" fillId="0" borderId="0" xfId="0" applyFont="1" applyFill="1" applyAlignment="1">
      <alignment horizontal="center" vertical="center" wrapText="1"/>
    </xf>
    <xf numFmtId="2" fontId="9" fillId="0" borderId="0" xfId="0" applyNumberFormat="1" applyFont="1" applyFill="1" applyAlignment="1">
      <alignment horizontal="right"/>
    </xf>
    <xf numFmtId="0" fontId="6" fillId="0" borderId="14" xfId="0" applyFont="1" applyFill="1" applyBorder="1" applyAlignment="1">
      <alignment horizontal="center" vertical="center" wrapText="1"/>
    </xf>
    <xf numFmtId="0" fontId="42" fillId="0" borderId="10" xfId="0" applyFont="1" applyFill="1" applyBorder="1" applyAlignment="1">
      <alignment/>
    </xf>
    <xf numFmtId="0" fontId="44" fillId="0" borderId="0" xfId="0" applyFont="1" applyFill="1" applyAlignment="1">
      <alignment/>
    </xf>
    <xf numFmtId="0" fontId="45" fillId="0" borderId="0" xfId="0" applyFont="1" applyFill="1" applyAlignment="1">
      <alignment horizontal="right"/>
    </xf>
    <xf numFmtId="0" fontId="42" fillId="0" borderId="10" xfId="0" applyFont="1" applyFill="1" applyBorder="1" applyAlignment="1">
      <alignment vertical="center" wrapText="1"/>
    </xf>
    <xf numFmtId="0" fontId="3" fillId="0" borderId="0" xfId="0" applyFont="1" applyFill="1" applyAlignment="1">
      <alignment/>
    </xf>
    <xf numFmtId="0" fontId="24" fillId="0" borderId="10" xfId="0" applyNumberFormat="1" applyFont="1" applyFill="1" applyBorder="1" applyAlignment="1">
      <alignment horizontal="left" vertical="center" wrapText="1"/>
    </xf>
    <xf numFmtId="0" fontId="46" fillId="0" borderId="0" xfId="0" applyFont="1" applyFill="1" applyAlignment="1">
      <alignment/>
    </xf>
    <xf numFmtId="0" fontId="1" fillId="0" borderId="16" xfId="0" applyFont="1" applyFill="1" applyBorder="1" applyAlignment="1">
      <alignment horizontal="center" vertical="center" wrapText="1"/>
    </xf>
    <xf numFmtId="0" fontId="1" fillId="0" borderId="16" xfId="0" applyFont="1" applyFill="1" applyBorder="1" applyAlignment="1">
      <alignment horizontal="left" vertical="center" wrapText="1"/>
    </xf>
    <xf numFmtId="2" fontId="1" fillId="0" borderId="16" xfId="57" applyNumberFormat="1" applyFont="1" applyFill="1" applyBorder="1" applyAlignment="1">
      <alignment horizontal="center" vertical="center" wrapText="1"/>
      <protection/>
    </xf>
    <xf numFmtId="0" fontId="8" fillId="0" borderId="16" xfId="0" applyFont="1" applyFill="1" applyBorder="1" applyAlignment="1">
      <alignment horizontal="left" vertical="center" wrapText="1"/>
    </xf>
    <xf numFmtId="0" fontId="20" fillId="0" borderId="16" xfId="0" applyNumberFormat="1"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6" xfId="0" applyFont="1" applyFill="1" applyBorder="1" applyAlignment="1">
      <alignment horizontal="center" vertical="center" wrapText="1"/>
    </xf>
    <xf numFmtId="2" fontId="20" fillId="0" borderId="16" xfId="0" applyNumberFormat="1" applyFont="1" applyFill="1" applyBorder="1" applyAlignment="1">
      <alignment horizontal="center" vertical="center" wrapText="1"/>
    </xf>
    <xf numFmtId="2" fontId="41" fillId="0" borderId="16" xfId="0"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0" fontId="20" fillId="0" borderId="16" xfId="0" applyNumberFormat="1" applyFont="1" applyFill="1" applyBorder="1" applyAlignment="1">
      <alignment horizontal="left" vertical="center" wrapText="1"/>
    </xf>
    <xf numFmtId="2" fontId="20" fillId="0" borderId="16" xfId="57" applyNumberFormat="1" applyFont="1" applyFill="1" applyBorder="1" applyAlignment="1">
      <alignment horizontal="center" vertical="center" wrapText="1"/>
      <protection/>
    </xf>
    <xf numFmtId="0" fontId="6" fillId="0" borderId="16" xfId="0" applyNumberFormat="1" applyFont="1" applyFill="1" applyBorder="1" applyAlignment="1">
      <alignment horizontal="left" vertical="center" wrapText="1"/>
    </xf>
    <xf numFmtId="0" fontId="20" fillId="0" borderId="16" xfId="0" applyFont="1" applyFill="1" applyBorder="1" applyAlignment="1">
      <alignment vertical="center" wrapText="1"/>
    </xf>
    <xf numFmtId="0" fontId="8"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0" fontId="16" fillId="0" borderId="16" xfId="0" applyFont="1" applyFill="1" applyBorder="1" applyAlignment="1">
      <alignment horizontal="center" vertical="center" wrapText="1"/>
    </xf>
    <xf numFmtId="0" fontId="16" fillId="0" borderId="16"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6" xfId="57" applyFont="1" applyFill="1" applyBorder="1" applyAlignment="1">
      <alignment horizontal="center" vertical="center" wrapText="1"/>
      <protection/>
    </xf>
    <xf numFmtId="0" fontId="16" fillId="0" borderId="16" xfId="57" applyFont="1" applyFill="1" applyBorder="1" applyAlignment="1">
      <alignment horizontal="center" vertical="center" wrapText="1"/>
      <protection/>
    </xf>
    <xf numFmtId="2" fontId="16" fillId="0" borderId="16" xfId="57" applyNumberFormat="1" applyFont="1" applyFill="1" applyBorder="1" applyAlignment="1">
      <alignment horizontal="center" vertical="center" wrapText="1"/>
      <protection/>
    </xf>
    <xf numFmtId="0" fontId="6" fillId="0" borderId="16" xfId="0" applyFont="1" applyFill="1" applyBorder="1" applyAlignment="1">
      <alignment vertical="center" wrapText="1"/>
    </xf>
    <xf numFmtId="0" fontId="25" fillId="36" borderId="10" xfId="0" applyNumberFormat="1" applyFont="1" applyFill="1" applyBorder="1" applyAlignment="1">
      <alignment horizontal="center" vertical="center" wrapText="1"/>
    </xf>
    <xf numFmtId="0" fontId="25" fillId="36" borderId="14" xfId="0" applyNumberFormat="1" applyFont="1" applyFill="1" applyBorder="1" applyAlignment="1">
      <alignment horizontal="center" vertical="center" wrapText="1"/>
    </xf>
    <xf numFmtId="0" fontId="26" fillId="36" borderId="0" xfId="0" applyFont="1" applyFill="1" applyAlignment="1">
      <alignment/>
    </xf>
    <xf numFmtId="0" fontId="26" fillId="36" borderId="0" xfId="0" applyFont="1" applyFill="1" applyAlignment="1">
      <alignment horizontal="right"/>
    </xf>
    <xf numFmtId="0" fontId="25" fillId="36" borderId="15" xfId="0" applyNumberFormat="1" applyFont="1" applyFill="1" applyBorder="1" applyAlignment="1">
      <alignment horizontal="center" vertical="center" wrapText="1"/>
    </xf>
    <xf numFmtId="0" fontId="25" fillId="36" borderId="10" xfId="0" applyFont="1" applyFill="1" applyBorder="1" applyAlignment="1">
      <alignment horizontal="center" vertical="center" wrapText="1"/>
    </xf>
    <xf numFmtId="0" fontId="25" fillId="36" borderId="10" xfId="0" applyFont="1" applyFill="1" applyBorder="1" applyAlignment="1">
      <alignment wrapText="1"/>
    </xf>
    <xf numFmtId="0" fontId="25" fillId="36" borderId="15" xfId="0" applyFont="1" applyFill="1" applyBorder="1" applyAlignment="1">
      <alignment horizontal="center" vertical="center" wrapText="1"/>
    </xf>
    <xf numFmtId="0" fontId="14" fillId="0" borderId="0" xfId="0" applyFont="1" applyFill="1" applyAlignment="1">
      <alignment horizontal="center" wrapText="1"/>
    </xf>
    <xf numFmtId="0" fontId="15" fillId="0" borderId="0" xfId="0" applyFont="1" applyFill="1" applyBorder="1" applyAlignment="1">
      <alignment horizontal="center" wrapText="1"/>
    </xf>
    <xf numFmtId="0" fontId="25" fillId="0" borderId="15" xfId="0" applyNumberFormat="1" applyFont="1" applyFill="1" applyBorder="1" applyAlignment="1">
      <alignment horizontal="center" vertical="center" wrapText="1"/>
    </xf>
    <xf numFmtId="0" fontId="32" fillId="0" borderId="14" xfId="0" applyNumberFormat="1" applyFont="1" applyFill="1" applyBorder="1" applyAlignment="1">
      <alignment horizontal="left" vertical="center" wrapText="1"/>
    </xf>
    <xf numFmtId="0" fontId="30" fillId="0" borderId="15" xfId="0" applyNumberFormat="1"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16" xfId="0" applyNumberFormat="1" applyFont="1" applyFill="1" applyBorder="1" applyAlignment="1">
      <alignment horizontal="left" vertical="center" wrapText="1"/>
    </xf>
    <xf numFmtId="2" fontId="16" fillId="0" borderId="16" xfId="57" applyNumberFormat="1" applyFont="1" applyFill="1" applyBorder="1" applyAlignment="1">
      <alignment horizontal="center" vertical="center" wrapText="1"/>
      <protection/>
    </xf>
    <xf numFmtId="0" fontId="1" fillId="0" borderId="16" xfId="0" applyNumberFormat="1" applyFont="1" applyFill="1" applyBorder="1" applyAlignment="1">
      <alignment horizontal="center" vertical="center" wrapText="1"/>
    </xf>
    <xf numFmtId="0" fontId="1" fillId="0" borderId="16" xfId="0" applyNumberFormat="1" applyFont="1" applyFill="1" applyBorder="1" applyAlignment="1">
      <alignment horizontal="left" vertical="center" wrapText="1"/>
    </xf>
    <xf numFmtId="0" fontId="17" fillId="0" borderId="16" xfId="0" applyNumberFormat="1" applyFont="1" applyFill="1" applyBorder="1" applyAlignment="1">
      <alignment horizontal="center" vertical="center" wrapText="1"/>
    </xf>
    <xf numFmtId="0" fontId="17" fillId="0" borderId="16" xfId="0" applyNumberFormat="1" applyFont="1" applyFill="1" applyBorder="1" applyAlignment="1">
      <alignment horizontal="left" vertical="center" wrapText="1"/>
    </xf>
    <xf numFmtId="2" fontId="17" fillId="0" borderId="16" xfId="57" applyNumberFormat="1" applyFont="1" applyFill="1" applyBorder="1" applyAlignment="1">
      <alignment horizontal="center" vertical="center" wrapText="1"/>
      <protection/>
    </xf>
    <xf numFmtId="0" fontId="6" fillId="36" borderId="16" xfId="0" applyNumberFormat="1" applyFont="1" applyFill="1" applyBorder="1" applyAlignment="1">
      <alignment horizontal="center" vertical="center" wrapText="1"/>
    </xf>
    <xf numFmtId="0" fontId="6" fillId="36" borderId="16" xfId="0" applyNumberFormat="1" applyFont="1" applyFill="1" applyBorder="1" applyAlignment="1">
      <alignment horizontal="left" vertical="center" wrapText="1"/>
    </xf>
    <xf numFmtId="2" fontId="6" fillId="36" borderId="16" xfId="57" applyNumberFormat="1" applyFont="1" applyFill="1" applyBorder="1" applyAlignment="1">
      <alignment horizontal="center" vertical="center" wrapText="1"/>
      <protection/>
    </xf>
    <xf numFmtId="2" fontId="6" fillId="36" borderId="16" xfId="0" applyNumberFormat="1" applyFont="1" applyFill="1" applyBorder="1" applyAlignment="1">
      <alignment horizontal="center" vertical="center" wrapText="1"/>
    </xf>
    <xf numFmtId="0" fontId="47" fillId="0" borderId="16" xfId="0" applyNumberFormat="1" applyFont="1" applyFill="1" applyBorder="1" applyAlignment="1">
      <alignment horizontal="left" vertical="center" wrapText="1"/>
    </xf>
    <xf numFmtId="0" fontId="6" fillId="0" borderId="16" xfId="0" applyNumberFormat="1" applyFont="1" applyFill="1" applyBorder="1" applyAlignment="1">
      <alignment horizontal="center" vertical="center" wrapText="1"/>
    </xf>
    <xf numFmtId="2" fontId="6" fillId="0" borderId="16" xfId="57" applyNumberFormat="1" applyFont="1" applyFill="1" applyBorder="1" applyAlignment="1">
      <alignment horizontal="center" vertical="center" wrapText="1"/>
      <protection/>
    </xf>
    <xf numFmtId="2" fontId="6" fillId="0"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2" fontId="1" fillId="0" borderId="16" xfId="57" applyNumberFormat="1" applyFont="1" applyFill="1" applyBorder="1" applyAlignment="1">
      <alignment horizontal="center" vertical="center" wrapText="1"/>
      <protection/>
    </xf>
    <xf numFmtId="2" fontId="21" fillId="0" borderId="16"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22" fillId="0" borderId="16" xfId="0" applyNumberFormat="1" applyFont="1" applyFill="1" applyBorder="1" applyAlignment="1">
      <alignment horizontal="center" vertical="center" wrapText="1"/>
    </xf>
    <xf numFmtId="0" fontId="22" fillId="0" borderId="16" xfId="0" applyNumberFormat="1" applyFont="1" applyFill="1" applyBorder="1" applyAlignment="1">
      <alignment horizontal="left" vertical="center" wrapText="1"/>
    </xf>
    <xf numFmtId="2" fontId="22" fillId="0" borderId="16" xfId="57" applyNumberFormat="1" applyFont="1" applyFill="1" applyBorder="1" applyAlignment="1">
      <alignment horizontal="center" vertical="center" wrapText="1"/>
      <protection/>
    </xf>
    <xf numFmtId="0" fontId="24" fillId="0" borderId="16" xfId="0" applyNumberFormat="1" applyFont="1" applyFill="1" applyBorder="1" applyAlignment="1">
      <alignment horizontal="center" vertical="center" wrapText="1"/>
    </xf>
    <xf numFmtId="2" fontId="24" fillId="0" borderId="16" xfId="57" applyNumberFormat="1" applyFont="1" applyFill="1" applyBorder="1" applyAlignment="1">
      <alignment horizontal="center" vertical="center" wrapText="1"/>
      <protection/>
    </xf>
    <xf numFmtId="0" fontId="8" fillId="0" borderId="0" xfId="0" applyFont="1" applyFill="1" applyAlignment="1">
      <alignment horizontal="center" wrapText="1"/>
    </xf>
    <xf numFmtId="0" fontId="10" fillId="0" borderId="0" xfId="0" applyFont="1" applyFill="1" applyAlignment="1">
      <alignment horizontal="center" wrapText="1"/>
    </xf>
    <xf numFmtId="0" fontId="8" fillId="0" borderId="1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4" fillId="0" borderId="0" xfId="0" applyFont="1" applyFill="1" applyAlignment="1">
      <alignment horizontal="center" wrapText="1"/>
    </xf>
    <xf numFmtId="0" fontId="15" fillId="0" borderId="0" xfId="0" applyFont="1" applyFill="1" applyBorder="1" applyAlignment="1">
      <alignment horizontal="center" wrapText="1"/>
    </xf>
    <xf numFmtId="0" fontId="1" fillId="0" borderId="16" xfId="0" applyFont="1" applyFill="1" applyBorder="1" applyAlignment="1">
      <alignment horizontal="center" vertical="center" wrapText="1"/>
    </xf>
    <xf numFmtId="0" fontId="14" fillId="0" borderId="0" xfId="0" applyFont="1" applyFill="1" applyAlignment="1">
      <alignment horizontal="center" wrapText="1"/>
    </xf>
    <xf numFmtId="0" fontId="40" fillId="0" borderId="0" xfId="0" applyFont="1" applyFill="1" applyAlignment="1">
      <alignment horizontal="center" wrapText="1"/>
    </xf>
    <xf numFmtId="0" fontId="6" fillId="37" borderId="16" xfId="0" applyNumberFormat="1" applyFont="1" applyFill="1" applyBorder="1" applyAlignment="1">
      <alignment horizontal="center" vertical="center" wrapText="1"/>
    </xf>
    <xf numFmtId="0" fontId="6" fillId="37" borderId="16" xfId="0" applyNumberFormat="1" applyFont="1" applyFill="1" applyBorder="1" applyAlignment="1">
      <alignment horizontal="left" vertical="center" wrapText="1"/>
    </xf>
    <xf numFmtId="2" fontId="6" fillId="37" borderId="16" xfId="57" applyNumberFormat="1" applyFont="1" applyFill="1" applyBorder="1" applyAlignment="1">
      <alignment horizontal="center" vertical="center" wrapText="1"/>
      <protection/>
    </xf>
    <xf numFmtId="2" fontId="6" fillId="37" borderId="16" xfId="0" applyNumberFormat="1" applyFont="1" applyFill="1" applyBorder="1" applyAlignment="1">
      <alignment horizontal="center" vertical="center" wrapText="1"/>
    </xf>
    <xf numFmtId="0" fontId="47" fillId="37" borderId="16" xfId="0" applyNumberFormat="1" applyFont="1" applyFill="1" applyBorder="1" applyAlignment="1">
      <alignment horizontal="left" vertical="center" wrapText="1"/>
    </xf>
    <xf numFmtId="0" fontId="25" fillId="37" borderId="15" xfId="0" applyNumberFormat="1" applyFont="1" applyFill="1" applyBorder="1" applyAlignment="1">
      <alignment horizontal="center" vertical="center" wrapText="1"/>
    </xf>
    <xf numFmtId="0" fontId="25" fillId="37" borderId="10" xfId="0" applyNumberFormat="1" applyFont="1" applyFill="1" applyBorder="1" applyAlignment="1">
      <alignment horizontal="center" vertical="center" wrapText="1"/>
    </xf>
    <xf numFmtId="0" fontId="25" fillId="37" borderId="14" xfId="0" applyNumberFormat="1" applyFont="1" applyFill="1" applyBorder="1" applyAlignment="1">
      <alignment horizontal="center" vertical="center" wrapText="1"/>
    </xf>
    <xf numFmtId="0" fontId="26" fillId="37" borderId="0" xfId="0" applyFont="1" applyFill="1" applyAlignment="1">
      <alignment/>
    </xf>
    <xf numFmtId="0" fontId="26" fillId="37" borderId="0" xfId="0" applyFont="1" applyFill="1" applyAlignment="1">
      <alignment horizontal="right"/>
    </xf>
    <xf numFmtId="0" fontId="6" fillId="38" borderId="16" xfId="0" applyNumberFormat="1" applyFont="1" applyFill="1" applyBorder="1" applyAlignment="1">
      <alignment horizontal="center" vertical="center" wrapText="1"/>
    </xf>
    <xf numFmtId="0" fontId="6" fillId="38" borderId="16" xfId="0" applyNumberFormat="1" applyFont="1" applyFill="1" applyBorder="1" applyAlignment="1">
      <alignment horizontal="left" vertical="center" wrapText="1"/>
    </xf>
    <xf numFmtId="2" fontId="6" fillId="38" borderId="16" xfId="57" applyNumberFormat="1" applyFont="1" applyFill="1" applyBorder="1" applyAlignment="1">
      <alignment horizontal="center" vertical="center" wrapText="1"/>
      <protection/>
    </xf>
    <xf numFmtId="2" fontId="6" fillId="38" borderId="16" xfId="0" applyNumberFormat="1" applyFont="1" applyFill="1" applyBorder="1" applyAlignment="1">
      <alignment horizontal="center" vertical="center" wrapText="1"/>
    </xf>
    <xf numFmtId="0" fontId="6" fillId="38" borderId="16" xfId="0" applyFont="1" applyFill="1" applyBorder="1" applyAlignment="1">
      <alignment horizontal="left" vertical="center" wrapText="1"/>
    </xf>
    <xf numFmtId="0" fontId="25" fillId="38" borderId="15" xfId="0" applyNumberFormat="1" applyFont="1" applyFill="1" applyBorder="1" applyAlignment="1">
      <alignment horizontal="center" vertical="center" wrapText="1"/>
    </xf>
    <xf numFmtId="0" fontId="25" fillId="38" borderId="10" xfId="0" applyNumberFormat="1" applyFont="1" applyFill="1" applyBorder="1" applyAlignment="1">
      <alignment horizontal="center" vertical="center" wrapText="1"/>
    </xf>
    <xf numFmtId="0" fontId="26" fillId="38" borderId="0" xfId="0" applyFont="1" applyFill="1" applyAlignment="1">
      <alignment/>
    </xf>
    <xf numFmtId="0" fontId="26" fillId="38" borderId="0" xfId="0" applyFont="1" applyFill="1" applyAlignment="1">
      <alignment horizontal="right"/>
    </xf>
    <xf numFmtId="0" fontId="6" fillId="37" borderId="16" xfId="0" applyFont="1" applyFill="1" applyBorder="1" applyAlignment="1">
      <alignment horizontal="left" vertical="center" wrapText="1"/>
    </xf>
    <xf numFmtId="0" fontId="6" fillId="37" borderId="16" xfId="0" applyFont="1" applyFill="1" applyBorder="1" applyAlignment="1">
      <alignment horizontal="center" vertical="center" wrapText="1"/>
    </xf>
    <xf numFmtId="0" fontId="6" fillId="38" borderId="16" xfId="0" applyFont="1" applyFill="1" applyBorder="1" applyAlignment="1">
      <alignment horizontal="center" vertical="center" wrapText="1"/>
    </xf>
    <xf numFmtId="0" fontId="6" fillId="38" borderId="16" xfId="0" applyFont="1" applyFill="1" applyBorder="1" applyAlignment="1">
      <alignment vertical="center" wrapText="1"/>
    </xf>
    <xf numFmtId="0" fontId="47" fillId="38" borderId="16" xfId="0" applyFont="1" applyFill="1" applyBorder="1" applyAlignment="1">
      <alignment horizontal="left" vertical="center" wrapText="1"/>
    </xf>
    <xf numFmtId="0" fontId="19" fillId="38" borderId="16" xfId="0" applyFont="1" applyFill="1" applyBorder="1" applyAlignment="1">
      <alignment horizontal="left" vertical="center" wrapText="1"/>
    </xf>
    <xf numFmtId="0" fontId="47" fillId="37" borderId="16" xfId="0" applyFont="1" applyFill="1" applyBorder="1" applyAlignment="1">
      <alignment horizontal="left" vertical="center" wrapText="1"/>
    </xf>
    <xf numFmtId="0" fontId="47" fillId="37" borderId="16" xfId="0" applyFont="1" applyFill="1" applyBorder="1" applyAlignment="1">
      <alignment horizontal="left" vertical="center" wrapText="1"/>
    </xf>
    <xf numFmtId="0" fontId="6" fillId="38" borderId="15" xfId="0" applyFont="1" applyFill="1" applyBorder="1" applyAlignment="1">
      <alignment horizontal="center" vertical="center" wrapText="1"/>
    </xf>
    <xf numFmtId="0" fontId="6" fillId="38" borderId="10" xfId="0" applyFont="1" applyFill="1" applyBorder="1" applyAlignment="1">
      <alignment wrapText="1"/>
    </xf>
    <xf numFmtId="0" fontId="9" fillId="38" borderId="0" xfId="0" applyFont="1" applyFill="1" applyAlignment="1">
      <alignment/>
    </xf>
    <xf numFmtId="0" fontId="6" fillId="38" borderId="10" xfId="0" applyFont="1" applyFill="1" applyBorder="1" applyAlignment="1">
      <alignment horizontal="center" vertical="center" wrapText="1"/>
    </xf>
    <xf numFmtId="0" fontId="9" fillId="38" borderId="0" xfId="0" applyFont="1" applyFill="1" applyAlignment="1">
      <alignment horizontal="right"/>
    </xf>
    <xf numFmtId="0" fontId="25" fillId="37" borderId="15" xfId="0" applyFont="1" applyFill="1" applyBorder="1" applyAlignment="1">
      <alignment horizontal="center" vertical="center" wrapText="1"/>
    </xf>
    <xf numFmtId="0" fontId="25" fillId="37" borderId="10" xfId="0" applyFont="1" applyFill="1" applyBorder="1" applyAlignment="1">
      <alignment wrapText="1"/>
    </xf>
    <xf numFmtId="0" fontId="25" fillId="37" borderId="10" xfId="0" applyFont="1" applyFill="1" applyBorder="1" applyAlignment="1">
      <alignment horizontal="center" vertical="center" wrapText="1"/>
    </xf>
    <xf numFmtId="0" fontId="47" fillId="38" borderId="16" xfId="0" applyNumberFormat="1" applyFont="1" applyFill="1" applyBorder="1" applyAlignment="1">
      <alignment horizontal="left" vertical="center" wrapText="1"/>
    </xf>
    <xf numFmtId="0" fontId="25" fillId="38" borderId="14" xfId="0" applyNumberFormat="1" applyFont="1" applyFill="1" applyBorder="1" applyAlignment="1">
      <alignment horizontal="center" vertical="center" wrapText="1"/>
    </xf>
    <xf numFmtId="0" fontId="25" fillId="38" borderId="10" xfId="0" applyFont="1" applyFill="1" applyBorder="1" applyAlignment="1">
      <alignment horizontal="center" vertical="center" wrapText="1"/>
    </xf>
    <xf numFmtId="0" fontId="3" fillId="38" borderId="16" xfId="0" applyFont="1" applyFill="1" applyBorder="1" applyAlignment="1">
      <alignment horizontal="left" vertical="center" wrapText="1"/>
    </xf>
    <xf numFmtId="2" fontId="3" fillId="38" borderId="16" xfId="57" applyNumberFormat="1" applyFont="1" applyFill="1" applyBorder="1" applyAlignment="1">
      <alignment horizontal="center" vertical="center" wrapText="1"/>
      <protection/>
    </xf>
    <xf numFmtId="2" fontId="3" fillId="38" borderId="16" xfId="0" applyNumberFormat="1" applyFont="1" applyFill="1" applyBorder="1" applyAlignment="1">
      <alignment horizontal="center" vertical="center" wrapText="1"/>
    </xf>
    <xf numFmtId="0" fontId="3" fillId="38" borderId="16" xfId="0" applyNumberFormat="1" applyFont="1" applyFill="1" applyBorder="1" applyAlignment="1">
      <alignment horizontal="center" vertical="center" wrapText="1"/>
    </xf>
    <xf numFmtId="2" fontId="21" fillId="38" borderId="16" xfId="0" applyNumberFormat="1" applyFont="1" applyFill="1" applyBorder="1" applyAlignment="1">
      <alignment horizontal="center" vertical="center" wrapText="1"/>
    </xf>
    <xf numFmtId="0" fontId="47" fillId="38" borderId="16" xfId="0" applyFont="1" applyFill="1" applyBorder="1" applyAlignment="1">
      <alignment vertical="center" wrapText="1"/>
    </xf>
    <xf numFmtId="0" fontId="25" fillId="38" borderId="15" xfId="0" applyFont="1" applyFill="1" applyBorder="1" applyAlignment="1">
      <alignment horizontal="center" vertical="center" wrapText="1"/>
    </xf>
    <xf numFmtId="0" fontId="25" fillId="38" borderId="10" xfId="0" applyNumberFormat="1" applyFont="1" applyFill="1" applyBorder="1" applyAlignment="1">
      <alignment horizontal="left" vertical="center" wrapText="1"/>
    </xf>
    <xf numFmtId="0" fontId="27" fillId="38" borderId="10" xfId="0" applyFont="1" applyFill="1" applyBorder="1" applyAlignment="1">
      <alignment/>
    </xf>
    <xf numFmtId="0" fontId="36" fillId="38" borderId="0" xfId="0" applyFont="1" applyFill="1" applyAlignment="1">
      <alignment/>
    </xf>
    <xf numFmtId="0" fontId="37" fillId="38" borderId="0" xfId="0" applyFont="1" applyFill="1" applyAlignment="1">
      <alignment horizontal="right"/>
    </xf>
    <xf numFmtId="0" fontId="0" fillId="38" borderId="16" xfId="0" applyFont="1" applyFill="1" applyBorder="1" applyAlignment="1">
      <alignment/>
    </xf>
    <xf numFmtId="0" fontId="27" fillId="38" borderId="10" xfId="0" applyFont="1" applyFill="1" applyBorder="1" applyAlignment="1">
      <alignment vertical="center" wrapText="1"/>
    </xf>
    <xf numFmtId="0" fontId="31" fillId="38" borderId="0" xfId="0" applyFont="1" applyFill="1" applyAlignment="1">
      <alignment/>
    </xf>
    <xf numFmtId="0" fontId="25" fillId="38" borderId="15" xfId="0" applyFont="1" applyFill="1" applyBorder="1" applyAlignment="1">
      <alignment vertical="center" wrapText="1"/>
    </xf>
    <xf numFmtId="0" fontId="25" fillId="38" borderId="10" xfId="0" applyFont="1" applyFill="1" applyBorder="1" applyAlignment="1">
      <alignment vertical="center" wrapText="1"/>
    </xf>
    <xf numFmtId="0" fontId="25" fillId="38" borderId="10" xfId="0" applyFont="1" applyFill="1" applyBorder="1" applyAlignment="1">
      <alignment horizontal="left" vertical="center" wrapText="1"/>
    </xf>
    <xf numFmtId="0" fontId="24" fillId="38" borderId="16" xfId="0" applyNumberFormat="1" applyFont="1" applyFill="1" applyBorder="1" applyAlignment="1">
      <alignment horizontal="center" vertical="center" wrapText="1"/>
    </xf>
    <xf numFmtId="2" fontId="24" fillId="38" borderId="16" xfId="57" applyNumberFormat="1" applyFont="1" applyFill="1" applyBorder="1" applyAlignment="1">
      <alignment horizontal="center" vertical="center" wrapText="1"/>
      <protection/>
    </xf>
    <xf numFmtId="0" fontId="38" fillId="38" borderId="15" xfId="0" applyNumberFormat="1" applyFont="1" applyFill="1" applyBorder="1" applyAlignment="1">
      <alignment horizontal="center" vertical="center" wrapText="1"/>
    </xf>
    <xf numFmtId="0" fontId="38" fillId="38" borderId="10" xfId="0" applyNumberFormat="1" applyFont="1" applyFill="1" applyBorder="1" applyAlignment="1">
      <alignment horizontal="left" vertical="center" wrapText="1"/>
    </xf>
    <xf numFmtId="0" fontId="39" fillId="38" borderId="0" xfId="0" applyFont="1" applyFill="1" applyAlignment="1">
      <alignment/>
    </xf>
    <xf numFmtId="0" fontId="38" fillId="38" borderId="1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uvienphapluat.vn/phap-luat/tim-van-ban.aspx?keyword=3854/Q%C4%90-UBND&amp;area=2&amp;type=0&amp;match=False&amp;vc=True&amp;org=29&amp;lan=1" TargetMode="External" /><Relationship Id="rId2" Type="http://schemas.openxmlformats.org/officeDocument/2006/relationships/hyperlink" Target="http://thuvienphapluat.vn/phap-luat/tim-van-ban.aspx?keyword=1451/Q%C4%90-UBND&amp;area=2&amp;type=0&amp;match=False&amp;vc=True&amp;org=29&amp;lan=1"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thuvienphapluat.vn/phap-luat/tim-van-ban.aspx?keyword=3854/Q%C4%90-UBND&amp;area=2&amp;type=0&amp;match=False&amp;vc=True&amp;org=29&amp;lan=1"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thuvienphapluat.vn/phap-luat/tim-van-ban.aspx?keyword=3854/Q%C4%90-UBND&amp;area=2&amp;type=0&amp;match=False&amp;vc=True&amp;org=29&amp;lan=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2"/>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I24" sqref="I24"/>
    </sheetView>
  </sheetViews>
  <sheetFormatPr defaultColWidth="9.140625" defaultRowHeight="12.75"/>
  <cols>
    <col min="1" max="1" width="3.8515625" style="16" customWidth="1"/>
    <col min="2" max="2" width="32.421875" style="16" customWidth="1"/>
    <col min="3" max="3" width="6.00390625" style="16" customWidth="1"/>
    <col min="4" max="4" width="8.00390625" style="16" customWidth="1"/>
    <col min="5" max="5" width="7.00390625" style="16" customWidth="1"/>
    <col min="6" max="6" width="6.00390625" style="16" customWidth="1"/>
    <col min="7" max="7" width="6.8515625" style="16" customWidth="1"/>
    <col min="8" max="8" width="8.00390625" style="16" hidden="1" customWidth="1"/>
    <col min="9" max="9" width="7.8515625" style="16" customWidth="1"/>
    <col min="10" max="10" width="59.421875" style="16" customWidth="1"/>
    <col min="11" max="14" width="0" style="16" hidden="1" customWidth="1"/>
    <col min="15" max="15" width="2.7109375" style="16" hidden="1" customWidth="1"/>
    <col min="16" max="17" width="0" style="16" hidden="1" customWidth="1"/>
    <col min="18" max="16384" width="9.140625" style="16" customWidth="1"/>
  </cols>
  <sheetData>
    <row r="1" spans="1:10" ht="22.5" customHeight="1">
      <c r="A1" s="162" t="s">
        <v>416</v>
      </c>
      <c r="B1" s="162"/>
      <c r="C1" s="162"/>
      <c r="D1" s="162"/>
      <c r="E1" s="162"/>
      <c r="F1" s="162"/>
      <c r="G1" s="162"/>
      <c r="H1" s="162"/>
      <c r="I1" s="162"/>
      <c r="J1" s="162"/>
    </row>
    <row r="2" spans="1:10" ht="3.75" customHeight="1">
      <c r="A2" s="163"/>
      <c r="B2" s="163"/>
      <c r="C2" s="163"/>
      <c r="D2" s="163"/>
      <c r="E2" s="163"/>
      <c r="F2" s="163"/>
      <c r="G2" s="163"/>
      <c r="H2" s="163"/>
      <c r="I2" s="163"/>
      <c r="J2" s="163"/>
    </row>
    <row r="3" spans="1:11" ht="12.75" customHeight="1">
      <c r="A3" s="164" t="s">
        <v>361</v>
      </c>
      <c r="B3" s="164" t="s">
        <v>362</v>
      </c>
      <c r="C3" s="164" t="s">
        <v>56</v>
      </c>
      <c r="D3" s="164" t="s">
        <v>364</v>
      </c>
      <c r="E3" s="167" t="s">
        <v>365</v>
      </c>
      <c r="F3" s="170" t="s">
        <v>366</v>
      </c>
      <c r="G3" s="171"/>
      <c r="H3" s="164" t="s">
        <v>367</v>
      </c>
      <c r="I3" s="164"/>
      <c r="J3" s="164" t="s">
        <v>368</v>
      </c>
      <c r="K3" s="164" t="s">
        <v>57</v>
      </c>
    </row>
    <row r="4" spans="1:11" ht="11.25">
      <c r="A4" s="165"/>
      <c r="B4" s="165"/>
      <c r="C4" s="165"/>
      <c r="D4" s="165"/>
      <c r="E4" s="168"/>
      <c r="F4" s="172"/>
      <c r="G4" s="173"/>
      <c r="H4" s="166"/>
      <c r="I4" s="166"/>
      <c r="J4" s="165"/>
      <c r="K4" s="165"/>
    </row>
    <row r="5" spans="1:11" ht="34.5" customHeight="1">
      <c r="A5" s="166"/>
      <c r="B5" s="166"/>
      <c r="C5" s="166"/>
      <c r="D5" s="166"/>
      <c r="E5" s="169"/>
      <c r="F5" s="36" t="s">
        <v>369</v>
      </c>
      <c r="G5" s="36" t="s">
        <v>370</v>
      </c>
      <c r="H5" s="36" t="s">
        <v>371</v>
      </c>
      <c r="I5" s="36" t="s">
        <v>58</v>
      </c>
      <c r="J5" s="166"/>
      <c r="K5" s="166"/>
    </row>
    <row r="6" spans="1:11" s="35" customFormat="1" ht="31.5">
      <c r="A6" s="44"/>
      <c r="B6" s="45" t="s">
        <v>417</v>
      </c>
      <c r="C6" s="44"/>
      <c r="D6" s="44"/>
      <c r="E6" s="46"/>
      <c r="F6" s="46"/>
      <c r="G6" s="46"/>
      <c r="H6" s="44"/>
      <c r="I6" s="44"/>
      <c r="J6" s="45"/>
      <c r="K6" s="44"/>
    </row>
    <row r="7" spans="1:16" s="32" customFormat="1" ht="45">
      <c r="A7" s="29">
        <v>1</v>
      </c>
      <c r="B7" s="28" t="s">
        <v>380</v>
      </c>
      <c r="C7" s="29" t="s">
        <v>377</v>
      </c>
      <c r="D7" s="40" t="s">
        <v>381</v>
      </c>
      <c r="E7" s="30">
        <v>0.7</v>
      </c>
      <c r="F7" s="31"/>
      <c r="G7" s="31">
        <v>0.7</v>
      </c>
      <c r="H7" s="29" t="s">
        <v>379</v>
      </c>
      <c r="I7" s="29" t="s">
        <v>382</v>
      </c>
      <c r="J7" s="28" t="s">
        <v>383</v>
      </c>
      <c r="K7" s="41" t="s">
        <v>304</v>
      </c>
      <c r="L7" s="41"/>
      <c r="M7" s="42" t="s">
        <v>189</v>
      </c>
      <c r="O7" s="32" t="s">
        <v>187</v>
      </c>
      <c r="P7" s="32" t="s">
        <v>414</v>
      </c>
    </row>
    <row r="8" spans="1:16" s="32" customFormat="1" ht="33.75">
      <c r="A8" s="29">
        <v>2</v>
      </c>
      <c r="B8" s="28" t="s">
        <v>384</v>
      </c>
      <c r="C8" s="29" t="s">
        <v>377</v>
      </c>
      <c r="D8" s="40" t="s">
        <v>385</v>
      </c>
      <c r="E8" s="30">
        <v>2.12</v>
      </c>
      <c r="F8" s="31"/>
      <c r="G8" s="31">
        <v>2.12</v>
      </c>
      <c r="H8" s="29" t="s">
        <v>379</v>
      </c>
      <c r="I8" s="29" t="s">
        <v>37</v>
      </c>
      <c r="J8" s="28" t="s">
        <v>386</v>
      </c>
      <c r="K8" s="41" t="s">
        <v>304</v>
      </c>
      <c r="L8" s="41"/>
      <c r="M8" s="42" t="s">
        <v>189</v>
      </c>
      <c r="O8" s="32" t="s">
        <v>187</v>
      </c>
      <c r="P8" s="32" t="s">
        <v>414</v>
      </c>
    </row>
    <row r="9" spans="1:16" s="32" customFormat="1" ht="33.75">
      <c r="A9" s="29">
        <v>3</v>
      </c>
      <c r="B9" s="28" t="s">
        <v>387</v>
      </c>
      <c r="C9" s="29" t="s">
        <v>377</v>
      </c>
      <c r="D9" s="40" t="s">
        <v>381</v>
      </c>
      <c r="E9" s="30">
        <v>0.9</v>
      </c>
      <c r="F9" s="31"/>
      <c r="G9" s="31">
        <v>0.9</v>
      </c>
      <c r="H9" s="29" t="s">
        <v>379</v>
      </c>
      <c r="I9" s="29" t="s">
        <v>13</v>
      </c>
      <c r="J9" s="28" t="s">
        <v>388</v>
      </c>
      <c r="K9" s="41" t="s">
        <v>304</v>
      </c>
      <c r="L9" s="41"/>
      <c r="M9" s="42" t="s">
        <v>189</v>
      </c>
      <c r="O9" s="32" t="s">
        <v>187</v>
      </c>
      <c r="P9" s="32" t="s">
        <v>414</v>
      </c>
    </row>
    <row r="10" spans="1:16" s="32" customFormat="1" ht="33.75">
      <c r="A10" s="29">
        <v>4</v>
      </c>
      <c r="B10" s="28" t="s">
        <v>389</v>
      </c>
      <c r="C10" s="29" t="s">
        <v>377</v>
      </c>
      <c r="D10" s="40" t="s">
        <v>381</v>
      </c>
      <c r="E10" s="30">
        <v>0.5</v>
      </c>
      <c r="F10" s="31"/>
      <c r="G10" s="31">
        <v>0.5</v>
      </c>
      <c r="H10" s="29" t="s">
        <v>379</v>
      </c>
      <c r="I10" s="29" t="s">
        <v>390</v>
      </c>
      <c r="J10" s="28" t="s">
        <v>391</v>
      </c>
      <c r="K10" s="41" t="s">
        <v>304</v>
      </c>
      <c r="L10" s="41"/>
      <c r="M10" s="42" t="s">
        <v>189</v>
      </c>
      <c r="O10" s="32" t="s">
        <v>187</v>
      </c>
      <c r="P10" s="32" t="s">
        <v>414</v>
      </c>
    </row>
    <row r="11" spans="1:16" s="32" customFormat="1" ht="83.25" customHeight="1">
      <c r="A11" s="29">
        <v>5</v>
      </c>
      <c r="B11" s="28" t="s">
        <v>130</v>
      </c>
      <c r="C11" s="29" t="s">
        <v>118</v>
      </c>
      <c r="D11" s="29" t="s">
        <v>381</v>
      </c>
      <c r="E11" s="30">
        <v>0.05</v>
      </c>
      <c r="F11" s="31"/>
      <c r="G11" s="31">
        <v>0.05</v>
      </c>
      <c r="H11" s="29" t="s">
        <v>379</v>
      </c>
      <c r="I11" s="29" t="s">
        <v>32</v>
      </c>
      <c r="J11" s="28" t="s">
        <v>131</v>
      </c>
      <c r="K11" s="29"/>
      <c r="L11" s="29"/>
      <c r="N11" s="29" t="s">
        <v>304</v>
      </c>
      <c r="O11" s="32" t="s">
        <v>187</v>
      </c>
      <c r="P11" s="32" t="s">
        <v>414</v>
      </c>
    </row>
    <row r="12" spans="1:16" s="32" customFormat="1" ht="45">
      <c r="A12" s="29">
        <v>6</v>
      </c>
      <c r="B12" s="28" t="s">
        <v>410</v>
      </c>
      <c r="C12" s="29" t="s">
        <v>411</v>
      </c>
      <c r="D12" s="29" t="s">
        <v>378</v>
      </c>
      <c r="E12" s="30">
        <v>0.74</v>
      </c>
      <c r="F12" s="31"/>
      <c r="G12" s="31">
        <v>0.74</v>
      </c>
      <c r="H12" s="29" t="s">
        <v>379</v>
      </c>
      <c r="I12" s="29" t="s">
        <v>295</v>
      </c>
      <c r="J12" s="28" t="s">
        <v>4</v>
      </c>
      <c r="K12" s="29"/>
      <c r="L12" s="29"/>
      <c r="N12" s="29" t="s">
        <v>304</v>
      </c>
      <c r="O12" s="32" t="s">
        <v>187</v>
      </c>
      <c r="P12" s="32" t="s">
        <v>414</v>
      </c>
    </row>
    <row r="13" spans="1:16" s="32" customFormat="1" ht="22.5">
      <c r="A13" s="29">
        <v>7</v>
      </c>
      <c r="B13" s="28" t="s">
        <v>6</v>
      </c>
      <c r="C13" s="29" t="s">
        <v>411</v>
      </c>
      <c r="D13" s="29" t="s">
        <v>400</v>
      </c>
      <c r="E13" s="30">
        <v>0.79</v>
      </c>
      <c r="F13" s="31"/>
      <c r="G13" s="31">
        <v>0.79</v>
      </c>
      <c r="H13" s="29" t="s">
        <v>379</v>
      </c>
      <c r="I13" s="29" t="s">
        <v>7</v>
      </c>
      <c r="J13" s="28" t="s">
        <v>8</v>
      </c>
      <c r="K13" s="29"/>
      <c r="L13" s="29"/>
      <c r="N13" s="29" t="s">
        <v>304</v>
      </c>
      <c r="O13" s="32" t="s">
        <v>187</v>
      </c>
      <c r="P13" s="32" t="s">
        <v>414</v>
      </c>
    </row>
    <row r="14" spans="1:16" s="32" customFormat="1" ht="45">
      <c r="A14" s="29">
        <v>8</v>
      </c>
      <c r="B14" s="28" t="s">
        <v>9</v>
      </c>
      <c r="C14" s="29" t="s">
        <v>411</v>
      </c>
      <c r="D14" s="29" t="s">
        <v>400</v>
      </c>
      <c r="E14" s="30">
        <v>0.15</v>
      </c>
      <c r="F14" s="31"/>
      <c r="G14" s="31">
        <v>0.15</v>
      </c>
      <c r="H14" s="29" t="s">
        <v>379</v>
      </c>
      <c r="I14" s="29" t="s">
        <v>10</v>
      </c>
      <c r="J14" s="28" t="s">
        <v>11</v>
      </c>
      <c r="K14" s="29"/>
      <c r="L14" s="29"/>
      <c r="N14" s="29" t="s">
        <v>304</v>
      </c>
      <c r="O14" s="32" t="s">
        <v>187</v>
      </c>
      <c r="P14" s="32" t="s">
        <v>414</v>
      </c>
    </row>
    <row r="15" spans="1:16" s="32" customFormat="1" ht="22.5">
      <c r="A15" s="29">
        <v>9</v>
      </c>
      <c r="B15" s="28" t="s">
        <v>12</v>
      </c>
      <c r="C15" s="29" t="s">
        <v>411</v>
      </c>
      <c r="D15" s="29" t="s">
        <v>400</v>
      </c>
      <c r="E15" s="30">
        <v>0.57</v>
      </c>
      <c r="F15" s="31"/>
      <c r="G15" s="31">
        <v>0.57</v>
      </c>
      <c r="H15" s="29" t="s">
        <v>379</v>
      </c>
      <c r="I15" s="29" t="s">
        <v>13</v>
      </c>
      <c r="J15" s="28" t="s">
        <v>14</v>
      </c>
      <c r="K15" s="29"/>
      <c r="L15" s="29"/>
      <c r="N15" s="29" t="s">
        <v>304</v>
      </c>
      <c r="O15" s="32" t="s">
        <v>187</v>
      </c>
      <c r="P15" s="32" t="s">
        <v>414</v>
      </c>
    </row>
    <row r="16" spans="1:16" s="32" customFormat="1" ht="22.5">
      <c r="A16" s="29">
        <v>10</v>
      </c>
      <c r="B16" s="28" t="s">
        <v>15</v>
      </c>
      <c r="C16" s="29" t="s">
        <v>411</v>
      </c>
      <c r="D16" s="29" t="s">
        <v>400</v>
      </c>
      <c r="E16" s="30">
        <v>0.6</v>
      </c>
      <c r="F16" s="31"/>
      <c r="G16" s="31">
        <v>0.6</v>
      </c>
      <c r="H16" s="29" t="s">
        <v>379</v>
      </c>
      <c r="I16" s="29" t="s">
        <v>16</v>
      </c>
      <c r="J16" s="28" t="s">
        <v>17</v>
      </c>
      <c r="K16" s="29"/>
      <c r="L16" s="29"/>
      <c r="N16" s="29" t="s">
        <v>304</v>
      </c>
      <c r="O16" s="32" t="s">
        <v>187</v>
      </c>
      <c r="P16" s="32" t="s">
        <v>414</v>
      </c>
    </row>
    <row r="17" spans="1:16" s="32" customFormat="1" ht="48">
      <c r="A17" s="29">
        <v>11</v>
      </c>
      <c r="B17" s="28" t="s">
        <v>18</v>
      </c>
      <c r="C17" s="29" t="s">
        <v>411</v>
      </c>
      <c r="D17" s="29" t="s">
        <v>400</v>
      </c>
      <c r="E17" s="30">
        <v>0.68</v>
      </c>
      <c r="F17" s="31"/>
      <c r="G17" s="31">
        <v>0.68</v>
      </c>
      <c r="H17" s="29" t="s">
        <v>379</v>
      </c>
      <c r="I17" s="29" t="s">
        <v>19</v>
      </c>
      <c r="J17" s="28" t="s">
        <v>20</v>
      </c>
      <c r="K17" s="29"/>
      <c r="L17" s="43"/>
      <c r="M17" s="43" t="s">
        <v>308</v>
      </c>
      <c r="N17" s="29" t="s">
        <v>304</v>
      </c>
      <c r="O17" s="32" t="s">
        <v>187</v>
      </c>
      <c r="P17" s="32" t="s">
        <v>414</v>
      </c>
    </row>
    <row r="18" spans="1:16" s="32" customFormat="1" ht="33.75">
      <c r="A18" s="29">
        <v>12</v>
      </c>
      <c r="B18" s="28" t="s">
        <v>121</v>
      </c>
      <c r="C18" s="29" t="s">
        <v>411</v>
      </c>
      <c r="D18" s="29" t="s">
        <v>381</v>
      </c>
      <c r="E18" s="30">
        <v>0.26</v>
      </c>
      <c r="F18" s="31"/>
      <c r="G18" s="31">
        <v>0.26</v>
      </c>
      <c r="H18" s="29" t="s">
        <v>379</v>
      </c>
      <c r="I18" s="29" t="s">
        <v>113</v>
      </c>
      <c r="J18" s="28" t="s">
        <v>122</v>
      </c>
      <c r="K18" s="29"/>
      <c r="L18" s="29"/>
      <c r="M18" s="29"/>
      <c r="N18" s="29" t="s">
        <v>304</v>
      </c>
      <c r="O18" s="32" t="s">
        <v>187</v>
      </c>
      <c r="P18" s="32" t="s">
        <v>414</v>
      </c>
    </row>
    <row r="19" spans="1:16" s="32" customFormat="1" ht="29.25" customHeight="1">
      <c r="A19" s="29">
        <v>13</v>
      </c>
      <c r="B19" s="28" t="s">
        <v>123</v>
      </c>
      <c r="C19" s="29" t="s">
        <v>411</v>
      </c>
      <c r="D19" s="29" t="s">
        <v>381</v>
      </c>
      <c r="E19" s="30">
        <v>0.46</v>
      </c>
      <c r="F19" s="31"/>
      <c r="G19" s="31">
        <v>0.46</v>
      </c>
      <c r="H19" s="29" t="s">
        <v>379</v>
      </c>
      <c r="I19" s="29" t="s">
        <v>404</v>
      </c>
      <c r="J19" s="28" t="s">
        <v>124</v>
      </c>
      <c r="K19" s="29"/>
      <c r="L19" s="43"/>
      <c r="M19" s="43" t="s">
        <v>308</v>
      </c>
      <c r="N19" s="29" t="s">
        <v>304</v>
      </c>
      <c r="O19" s="32" t="s">
        <v>187</v>
      </c>
      <c r="P19" s="32" t="s">
        <v>414</v>
      </c>
    </row>
    <row r="20" spans="1:16" s="32" customFormat="1" ht="90">
      <c r="A20" s="29">
        <v>14</v>
      </c>
      <c r="B20" s="28" t="s">
        <v>97</v>
      </c>
      <c r="C20" s="29" t="s">
        <v>98</v>
      </c>
      <c r="D20" s="29" t="s">
        <v>41</v>
      </c>
      <c r="E20" s="30">
        <v>0.2</v>
      </c>
      <c r="F20" s="31"/>
      <c r="G20" s="31">
        <v>0.2</v>
      </c>
      <c r="H20" s="29" t="s">
        <v>379</v>
      </c>
      <c r="I20" s="29" t="s">
        <v>295</v>
      </c>
      <c r="J20" s="28" t="s">
        <v>111</v>
      </c>
      <c r="K20" s="29"/>
      <c r="L20" s="29"/>
      <c r="M20" s="29"/>
      <c r="N20" s="29" t="s">
        <v>304</v>
      </c>
      <c r="O20" s="32" t="s">
        <v>187</v>
      </c>
      <c r="P20" s="32" t="s">
        <v>414</v>
      </c>
    </row>
    <row r="21" spans="1:16" s="32" customFormat="1" ht="33.75">
      <c r="A21" s="29">
        <v>15</v>
      </c>
      <c r="B21" s="28" t="s">
        <v>21</v>
      </c>
      <c r="C21" s="29" t="s">
        <v>22</v>
      </c>
      <c r="D21" s="29" t="s">
        <v>381</v>
      </c>
      <c r="E21" s="30">
        <v>0.8</v>
      </c>
      <c r="F21" s="31"/>
      <c r="G21" s="31"/>
      <c r="H21" s="29" t="s">
        <v>379</v>
      </c>
      <c r="I21" s="29" t="s">
        <v>23</v>
      </c>
      <c r="J21" s="28" t="s">
        <v>24</v>
      </c>
      <c r="K21" s="29"/>
      <c r="L21" s="29"/>
      <c r="M21" s="29"/>
      <c r="N21" s="29" t="s">
        <v>304</v>
      </c>
      <c r="O21" s="32" t="s">
        <v>187</v>
      </c>
      <c r="P21" s="32" t="s">
        <v>414</v>
      </c>
    </row>
    <row r="22" spans="1:16" s="32" customFormat="1" ht="33.75">
      <c r="A22" s="29">
        <v>16</v>
      </c>
      <c r="B22" s="28" t="s">
        <v>401</v>
      </c>
      <c r="C22" s="29" t="s">
        <v>402</v>
      </c>
      <c r="D22" s="29" t="s">
        <v>403</v>
      </c>
      <c r="E22" s="30">
        <v>0.34</v>
      </c>
      <c r="F22" s="31"/>
      <c r="G22" s="31">
        <v>0.34</v>
      </c>
      <c r="H22" s="29" t="s">
        <v>379</v>
      </c>
      <c r="I22" s="29" t="s">
        <v>404</v>
      </c>
      <c r="J22" s="28" t="s">
        <v>405</v>
      </c>
      <c r="K22" s="29"/>
      <c r="L22" s="29"/>
      <c r="M22" s="29"/>
      <c r="N22" s="29" t="s">
        <v>304</v>
      </c>
      <c r="O22" s="32" t="s">
        <v>187</v>
      </c>
      <c r="P22" s="32" t="s">
        <v>414</v>
      </c>
    </row>
    <row r="23" spans="1:16" s="32" customFormat="1" ht="33.75">
      <c r="A23" s="29">
        <v>17</v>
      </c>
      <c r="B23" s="28" t="s">
        <v>406</v>
      </c>
      <c r="C23" s="29" t="s">
        <v>402</v>
      </c>
      <c r="D23" s="29" t="s">
        <v>403</v>
      </c>
      <c r="E23" s="30">
        <v>0.21</v>
      </c>
      <c r="F23" s="31"/>
      <c r="G23" s="31">
        <v>0.21</v>
      </c>
      <c r="H23" s="29" t="s">
        <v>379</v>
      </c>
      <c r="I23" s="29" t="s">
        <v>404</v>
      </c>
      <c r="J23" s="28" t="s">
        <v>407</v>
      </c>
      <c r="K23" s="29"/>
      <c r="L23" s="29"/>
      <c r="M23" s="29"/>
      <c r="N23" s="29" t="s">
        <v>304</v>
      </c>
      <c r="O23" s="32" t="s">
        <v>187</v>
      </c>
      <c r="P23" s="32" t="s">
        <v>414</v>
      </c>
    </row>
    <row r="24" spans="1:16" s="32" customFormat="1" ht="33.75">
      <c r="A24" s="29">
        <v>18</v>
      </c>
      <c r="B24" s="28" t="s">
        <v>408</v>
      </c>
      <c r="C24" s="29" t="s">
        <v>402</v>
      </c>
      <c r="D24" s="29" t="s">
        <v>403</v>
      </c>
      <c r="E24" s="30">
        <v>0.31</v>
      </c>
      <c r="F24" s="31"/>
      <c r="G24" s="31">
        <v>0.31</v>
      </c>
      <c r="H24" s="29" t="s">
        <v>379</v>
      </c>
      <c r="I24" s="29" t="s">
        <v>404</v>
      </c>
      <c r="J24" s="28" t="s">
        <v>409</v>
      </c>
      <c r="K24" s="29"/>
      <c r="L24" s="29"/>
      <c r="M24" s="29"/>
      <c r="N24" s="29" t="s">
        <v>304</v>
      </c>
      <c r="O24" s="32" t="s">
        <v>187</v>
      </c>
      <c r="P24" s="32" t="s">
        <v>414</v>
      </c>
    </row>
    <row r="25" spans="1:16" s="32" customFormat="1" ht="33.75">
      <c r="A25" s="29">
        <v>19</v>
      </c>
      <c r="B25" s="28" t="s">
        <v>396</v>
      </c>
      <c r="C25" s="29" t="s">
        <v>397</v>
      </c>
      <c r="D25" s="29" t="s">
        <v>400</v>
      </c>
      <c r="E25" s="30">
        <v>0.26</v>
      </c>
      <c r="F25" s="31"/>
      <c r="G25" s="31">
        <v>0.26</v>
      </c>
      <c r="H25" s="29" t="s">
        <v>379</v>
      </c>
      <c r="I25" s="29" t="s">
        <v>398</v>
      </c>
      <c r="J25" s="28" t="s">
        <v>399</v>
      </c>
      <c r="K25" s="29"/>
      <c r="L25" s="28"/>
      <c r="M25" s="28"/>
      <c r="N25" s="29" t="s">
        <v>304</v>
      </c>
      <c r="O25" s="32" t="s">
        <v>187</v>
      </c>
      <c r="P25" s="32" t="s">
        <v>414</v>
      </c>
    </row>
    <row r="26" spans="1:16" s="32" customFormat="1" ht="33.75">
      <c r="A26" s="29">
        <v>20</v>
      </c>
      <c r="B26" s="28" t="s">
        <v>125</v>
      </c>
      <c r="C26" s="29" t="s">
        <v>126</v>
      </c>
      <c r="D26" s="29" t="s">
        <v>403</v>
      </c>
      <c r="E26" s="30">
        <v>0.11</v>
      </c>
      <c r="F26" s="31"/>
      <c r="G26" s="31">
        <v>0.11</v>
      </c>
      <c r="H26" s="29" t="s">
        <v>379</v>
      </c>
      <c r="I26" s="29" t="s">
        <v>404</v>
      </c>
      <c r="J26" s="28" t="s">
        <v>127</v>
      </c>
      <c r="K26" s="29"/>
      <c r="L26" s="28"/>
      <c r="M26" s="28"/>
      <c r="N26" s="29" t="s">
        <v>304</v>
      </c>
      <c r="O26" s="32" t="s">
        <v>187</v>
      </c>
      <c r="P26" s="32" t="s">
        <v>414</v>
      </c>
    </row>
    <row r="27" spans="1:16" s="32" customFormat="1" ht="33.75">
      <c r="A27" s="29">
        <v>21</v>
      </c>
      <c r="B27" s="28" t="s">
        <v>28</v>
      </c>
      <c r="C27" s="29" t="s">
        <v>29</v>
      </c>
      <c r="D27" s="29" t="s">
        <v>378</v>
      </c>
      <c r="E27" s="30">
        <v>0.36</v>
      </c>
      <c r="F27" s="31"/>
      <c r="G27" s="31">
        <v>0.36</v>
      </c>
      <c r="H27" s="29" t="s">
        <v>379</v>
      </c>
      <c r="I27" s="29" t="s">
        <v>32</v>
      </c>
      <c r="J27" s="28" t="s">
        <v>30</v>
      </c>
      <c r="K27" s="29"/>
      <c r="L27" s="28"/>
      <c r="M27" s="28"/>
      <c r="N27" s="29" t="s">
        <v>304</v>
      </c>
      <c r="O27" s="32" t="s">
        <v>187</v>
      </c>
      <c r="P27" s="32" t="s">
        <v>414</v>
      </c>
    </row>
    <row r="28" spans="1:16" s="32" customFormat="1" ht="84.75" customHeight="1">
      <c r="A28" s="29">
        <v>22</v>
      </c>
      <c r="B28" s="33" t="s">
        <v>196</v>
      </c>
      <c r="C28" s="34" t="s">
        <v>29</v>
      </c>
      <c r="D28" s="34" t="s">
        <v>31</v>
      </c>
      <c r="E28" s="31">
        <v>0.09</v>
      </c>
      <c r="F28" s="31"/>
      <c r="G28" s="31">
        <v>0.09</v>
      </c>
      <c r="H28" s="34" t="s">
        <v>379</v>
      </c>
      <c r="I28" s="34" t="s">
        <v>32</v>
      </c>
      <c r="J28" s="33" t="s">
        <v>33</v>
      </c>
      <c r="K28" s="34"/>
      <c r="L28" s="28"/>
      <c r="M28" s="28"/>
      <c r="N28" s="34" t="s">
        <v>304</v>
      </c>
      <c r="O28" s="32" t="s">
        <v>187</v>
      </c>
      <c r="P28" s="32" t="s">
        <v>414</v>
      </c>
    </row>
    <row r="29" spans="1:16" s="32" customFormat="1" ht="60.75" customHeight="1">
      <c r="A29" s="29">
        <v>23</v>
      </c>
      <c r="B29" s="28" t="s">
        <v>112</v>
      </c>
      <c r="C29" s="29" t="s">
        <v>29</v>
      </c>
      <c r="D29" s="29" t="s">
        <v>403</v>
      </c>
      <c r="E29" s="30">
        <v>0.02</v>
      </c>
      <c r="F29" s="31"/>
      <c r="G29" s="31">
        <v>0.02</v>
      </c>
      <c r="H29" s="29" t="s">
        <v>379</v>
      </c>
      <c r="I29" s="29" t="s">
        <v>113</v>
      </c>
      <c r="J29" s="28" t="s">
        <v>114</v>
      </c>
      <c r="K29" s="29"/>
      <c r="L29" s="28"/>
      <c r="M29" s="28" t="s">
        <v>312</v>
      </c>
      <c r="N29" s="29" t="s">
        <v>304</v>
      </c>
      <c r="O29" s="32" t="s">
        <v>187</v>
      </c>
      <c r="P29" s="32" t="s">
        <v>414</v>
      </c>
    </row>
    <row r="30" spans="1:16" s="32" customFormat="1" ht="61.5" customHeight="1">
      <c r="A30" s="29">
        <v>24</v>
      </c>
      <c r="B30" s="28" t="s">
        <v>197</v>
      </c>
      <c r="C30" s="29" t="s">
        <v>29</v>
      </c>
      <c r="D30" s="29" t="s">
        <v>403</v>
      </c>
      <c r="E30" s="30">
        <v>0.08</v>
      </c>
      <c r="F30" s="31"/>
      <c r="G30" s="31">
        <v>0.08</v>
      </c>
      <c r="H30" s="29" t="s">
        <v>379</v>
      </c>
      <c r="I30" s="29" t="s">
        <v>7</v>
      </c>
      <c r="J30" s="28" t="s">
        <v>115</v>
      </c>
      <c r="K30" s="29"/>
      <c r="L30" s="28"/>
      <c r="M30" s="28" t="s">
        <v>312</v>
      </c>
      <c r="N30" s="29" t="s">
        <v>304</v>
      </c>
      <c r="O30" s="32" t="s">
        <v>187</v>
      </c>
      <c r="P30" s="32" t="s">
        <v>414</v>
      </c>
    </row>
    <row r="31" spans="1:16" s="32" customFormat="1" ht="80.25" customHeight="1">
      <c r="A31" s="29">
        <v>25</v>
      </c>
      <c r="B31" s="28" t="s">
        <v>198</v>
      </c>
      <c r="C31" s="29" t="s">
        <v>29</v>
      </c>
      <c r="D31" s="29" t="s">
        <v>403</v>
      </c>
      <c r="E31" s="30">
        <v>0.23</v>
      </c>
      <c r="F31" s="31"/>
      <c r="G31" s="31">
        <v>0.23</v>
      </c>
      <c r="H31" s="29"/>
      <c r="I31" s="29" t="s">
        <v>19</v>
      </c>
      <c r="J31" s="28" t="s">
        <v>313</v>
      </c>
      <c r="K31" s="29"/>
      <c r="L31" s="28"/>
      <c r="M31" s="28" t="s">
        <v>312</v>
      </c>
      <c r="N31" s="29" t="s">
        <v>304</v>
      </c>
      <c r="O31" s="32" t="s">
        <v>187</v>
      </c>
      <c r="P31" s="32" t="s">
        <v>414</v>
      </c>
    </row>
    <row r="32" spans="1:16" s="32" customFormat="1" ht="67.5">
      <c r="A32" s="29">
        <v>26</v>
      </c>
      <c r="B32" s="28" t="s">
        <v>199</v>
      </c>
      <c r="C32" s="29" t="s">
        <v>29</v>
      </c>
      <c r="D32" s="29" t="s">
        <v>403</v>
      </c>
      <c r="E32" s="30">
        <v>0.23</v>
      </c>
      <c r="F32" s="31"/>
      <c r="G32" s="31">
        <v>0.23</v>
      </c>
      <c r="H32" s="29" t="s">
        <v>379</v>
      </c>
      <c r="I32" s="29" t="s">
        <v>314</v>
      </c>
      <c r="J32" s="28" t="s">
        <v>116</v>
      </c>
      <c r="K32" s="29"/>
      <c r="L32" s="28"/>
      <c r="M32" s="28"/>
      <c r="N32" s="29" t="s">
        <v>304</v>
      </c>
      <c r="O32" s="32" t="s">
        <v>187</v>
      </c>
      <c r="P32" s="32" t="s">
        <v>414</v>
      </c>
    </row>
    <row r="33" spans="1:11" ht="11.25">
      <c r="A33" s="1"/>
      <c r="B33" s="21"/>
      <c r="C33" s="1"/>
      <c r="D33" s="1"/>
      <c r="E33" s="15"/>
      <c r="F33" s="1"/>
      <c r="G33" s="1"/>
      <c r="H33" s="1"/>
      <c r="I33" s="1"/>
      <c r="J33" s="2"/>
      <c r="K33" s="1"/>
    </row>
    <row r="34" spans="1:11" ht="11.25">
      <c r="A34" s="37"/>
      <c r="B34" s="38"/>
      <c r="C34" s="39"/>
      <c r="D34" s="39"/>
      <c r="E34" s="39"/>
      <c r="F34" s="39"/>
      <c r="G34" s="39"/>
      <c r="H34" s="39"/>
      <c r="I34" s="39"/>
      <c r="J34" s="38"/>
      <c r="K34" s="38"/>
    </row>
    <row r="36" spans="5:8" ht="11.25">
      <c r="E36" s="25"/>
      <c r="F36" s="25"/>
      <c r="G36" s="25"/>
      <c r="H36" s="25"/>
    </row>
    <row r="39" ht="11.25" hidden="1"/>
    <row r="40" ht="11.25" hidden="1">
      <c r="F40" s="25"/>
    </row>
    <row r="41" ht="11.25" hidden="1"/>
    <row r="42" ht="11.25" hidden="1"/>
    <row r="43" ht="11.25" hidden="1"/>
    <row r="44" spans="5:7" ht="11.25" hidden="1">
      <c r="E44" s="25"/>
      <c r="F44" s="25"/>
      <c r="G44" s="25"/>
    </row>
    <row r="45" spans="5:7" ht="11.25" hidden="1">
      <c r="E45" s="25"/>
      <c r="F45" s="25"/>
      <c r="G45" s="25"/>
    </row>
    <row r="46" spans="5:7" ht="11.25" hidden="1">
      <c r="E46" s="25"/>
      <c r="F46" s="25"/>
      <c r="G46" s="25"/>
    </row>
    <row r="47" ht="11.25" hidden="1"/>
    <row r="48" ht="11.25" hidden="1"/>
    <row r="49" ht="11.25" hidden="1"/>
    <row r="50" ht="11.25" hidden="1"/>
    <row r="51" ht="11.25" hidden="1"/>
    <row r="52" ht="11.25">
      <c r="E52" s="25"/>
    </row>
  </sheetData>
  <sheetProtection/>
  <mergeCells count="11">
    <mergeCell ref="K3:K5"/>
    <mergeCell ref="A1:J1"/>
    <mergeCell ref="A2:J2"/>
    <mergeCell ref="A3:A5"/>
    <mergeCell ref="B3:B5"/>
    <mergeCell ref="C3:C5"/>
    <mergeCell ref="D3:D5"/>
    <mergeCell ref="E3:E5"/>
    <mergeCell ref="F3:G4"/>
    <mergeCell ref="H3:I4"/>
    <mergeCell ref="J3:J5"/>
  </mergeCells>
  <hyperlinks>
    <hyperlink ref="J25" r:id="rId1" display="http://thuvienphapluat.vn/phap-luat/tim-van-ban.aspx?keyword=3854/Q%C4%90-UBND&amp;area=2&amp;type=0&amp;match=False&amp;vc=True&amp;org=29&amp;lan=1"/>
    <hyperlink ref="J27" r:id="rId2" display="http://thuvienphapluat.vn/phap-luat/tim-van-ban.aspx?keyword=1451/Q%C4%90-UBND&amp;area=2&amp;type=0&amp;match=False&amp;vc=True&amp;org=29&amp;lan=1"/>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T99"/>
  <sheetViews>
    <sheetView tabSelected="1" zoomScaleSheetLayoutView="78" zoomScalePageLayoutView="77" workbookViewId="0" topLeftCell="A88">
      <selection activeCell="I87" sqref="I87"/>
    </sheetView>
  </sheetViews>
  <sheetFormatPr defaultColWidth="9.140625" defaultRowHeight="12.75"/>
  <cols>
    <col min="1" max="1" width="4.7109375" style="9" customWidth="1"/>
    <col min="2" max="2" width="36.28125" style="9" customWidth="1"/>
    <col min="3" max="3" width="6.28125" style="9" customWidth="1"/>
    <col min="4" max="4" width="7.7109375" style="9" customWidth="1"/>
    <col min="5" max="5" width="7.28125" style="9" customWidth="1"/>
    <col min="6" max="6" width="6.140625" style="9" customWidth="1"/>
    <col min="7" max="7" width="6.8515625" style="9" customWidth="1"/>
    <col min="8" max="9" width="9.140625" style="9" customWidth="1"/>
    <col min="10" max="10" width="61.140625" style="9" customWidth="1"/>
    <col min="11" max="11" width="15.8515625" style="9" customWidth="1"/>
    <col min="12" max="15" width="9.140625" style="9" hidden="1" customWidth="1"/>
    <col min="16" max="16" width="0" style="9" hidden="1" customWidth="1"/>
    <col min="17" max="19" width="9.140625" style="9" hidden="1" customWidth="1"/>
    <col min="20" max="20" width="10.28125" style="9" hidden="1" customWidth="1"/>
    <col min="21" max="23" width="9.140625" style="9" hidden="1" customWidth="1"/>
    <col min="24" max="24" width="0" style="9" hidden="1" customWidth="1"/>
    <col min="25" max="27" width="9.140625" style="9" hidden="1" customWidth="1"/>
    <col min="28" max="52" width="0" style="9" hidden="1" customWidth="1"/>
    <col min="53" max="16384" width="9.140625" style="9" customWidth="1"/>
  </cols>
  <sheetData>
    <row r="1" spans="1:11" ht="31.5" customHeight="1">
      <c r="A1" s="175" t="s">
        <v>160</v>
      </c>
      <c r="B1" s="175"/>
      <c r="C1" s="175"/>
      <c r="D1" s="175"/>
      <c r="E1" s="175"/>
      <c r="F1" s="175"/>
      <c r="G1" s="175"/>
      <c r="H1" s="175"/>
      <c r="I1" s="175"/>
      <c r="J1" s="175"/>
      <c r="K1" s="131"/>
    </row>
    <row r="2" spans="1:11" ht="12" customHeight="1">
      <c r="A2" s="176"/>
      <c r="B2" s="176"/>
      <c r="C2" s="176"/>
      <c r="D2" s="176"/>
      <c r="E2" s="176"/>
      <c r="F2" s="176"/>
      <c r="G2" s="176"/>
      <c r="H2" s="176"/>
      <c r="I2" s="176"/>
      <c r="J2" s="176"/>
      <c r="K2" s="132"/>
    </row>
    <row r="3" spans="1:11" s="10" customFormat="1" ht="21" customHeight="1">
      <c r="A3" s="174" t="s">
        <v>361</v>
      </c>
      <c r="B3" s="174" t="s">
        <v>362</v>
      </c>
      <c r="C3" s="174" t="s">
        <v>363</v>
      </c>
      <c r="D3" s="174" t="s">
        <v>364</v>
      </c>
      <c r="E3" s="174" t="s">
        <v>365</v>
      </c>
      <c r="F3" s="174" t="s">
        <v>366</v>
      </c>
      <c r="G3" s="174"/>
      <c r="H3" s="174" t="s">
        <v>367</v>
      </c>
      <c r="I3" s="174"/>
      <c r="J3" s="174" t="s">
        <v>368</v>
      </c>
      <c r="K3" s="174" t="s">
        <v>110</v>
      </c>
    </row>
    <row r="4" spans="1:11" s="10" customFormat="1" ht="12">
      <c r="A4" s="174"/>
      <c r="B4" s="174"/>
      <c r="C4" s="174"/>
      <c r="D4" s="174"/>
      <c r="E4" s="174"/>
      <c r="F4" s="174"/>
      <c r="G4" s="174"/>
      <c r="H4" s="174"/>
      <c r="I4" s="174"/>
      <c r="J4" s="174"/>
      <c r="K4" s="174"/>
    </row>
    <row r="5" spans="1:11" s="10" customFormat="1" ht="44.25" customHeight="1">
      <c r="A5" s="174"/>
      <c r="B5" s="174"/>
      <c r="C5" s="174"/>
      <c r="D5" s="174"/>
      <c r="E5" s="174"/>
      <c r="F5" s="136" t="s">
        <v>369</v>
      </c>
      <c r="G5" s="136" t="s">
        <v>370</v>
      </c>
      <c r="H5" s="136" t="s">
        <v>371</v>
      </c>
      <c r="I5" s="136" t="s">
        <v>372</v>
      </c>
      <c r="J5" s="174"/>
      <c r="K5" s="174"/>
    </row>
    <row r="6" spans="1:46" s="11" customFormat="1" ht="33.75" customHeight="1">
      <c r="A6" s="137" t="s">
        <v>373</v>
      </c>
      <c r="B6" s="138" t="s">
        <v>298</v>
      </c>
      <c r="C6" s="137"/>
      <c r="D6" s="137"/>
      <c r="E6" s="139">
        <f>+E7+E29+E38+E45</f>
        <v>168.92946999999998</v>
      </c>
      <c r="F6" s="139">
        <f>+F7+F29+F38+F45</f>
        <v>8.99</v>
      </c>
      <c r="G6" s="139">
        <f>+G7+G29+G38+G45</f>
        <v>122.33</v>
      </c>
      <c r="H6" s="140"/>
      <c r="I6" s="140"/>
      <c r="J6" s="141"/>
      <c r="K6" s="141"/>
      <c r="P6" s="11">
        <f>+A18+A26+A28+A37+A44+A51+A89</f>
        <v>74</v>
      </c>
      <c r="W6" s="12">
        <f>+E6+E52</f>
        <v>487.30947</v>
      </c>
      <c r="X6" s="12">
        <f>+'DM đã làm xong chưa thủ tục'!A32</f>
        <v>26</v>
      </c>
      <c r="Y6" s="12">
        <f>+G6+G52</f>
        <v>203.29</v>
      </c>
      <c r="AT6" s="12">
        <f>+P6+X6</f>
        <v>100</v>
      </c>
    </row>
    <row r="7" spans="1:26" s="11" customFormat="1" ht="27.75" customHeight="1">
      <c r="A7" s="137" t="s">
        <v>175</v>
      </c>
      <c r="B7" s="138" t="s">
        <v>374</v>
      </c>
      <c r="C7" s="137"/>
      <c r="D7" s="137"/>
      <c r="E7" s="139">
        <f>+E8+E19+E27</f>
        <v>41.0796</v>
      </c>
      <c r="F7" s="139">
        <f>+F8+F19+F27</f>
        <v>6.42</v>
      </c>
      <c r="G7" s="139">
        <f>+G8+G19+G27</f>
        <v>31.38</v>
      </c>
      <c r="H7" s="140"/>
      <c r="I7" s="140"/>
      <c r="J7" s="141"/>
      <c r="K7" s="112"/>
      <c r="W7" s="11">
        <f>+'DM đã làm xong chưa thủ tục'!A32+A26+A28+A37+A44</f>
        <v>48</v>
      </c>
      <c r="Y7" s="11">
        <f>+A92</f>
        <v>1</v>
      </c>
      <c r="Z7" s="11">
        <f>+W7+X7+Y7</f>
        <v>49</v>
      </c>
    </row>
    <row r="8" spans="1:11" s="13" customFormat="1" ht="13.5">
      <c r="A8" s="142" t="s">
        <v>376</v>
      </c>
      <c r="B8" s="143" t="s">
        <v>375</v>
      </c>
      <c r="C8" s="142"/>
      <c r="D8" s="142"/>
      <c r="E8" s="144">
        <f>SUM(E9:E18)</f>
        <v>19.079599999999996</v>
      </c>
      <c r="F8" s="144">
        <f>SUM(F9:F18)</f>
        <v>0.7</v>
      </c>
      <c r="G8" s="144">
        <f>SUM(G9:G18)</f>
        <v>9.379999999999999</v>
      </c>
      <c r="H8" s="142"/>
      <c r="I8" s="142"/>
      <c r="J8" s="143"/>
      <c r="K8" s="112"/>
    </row>
    <row r="9" spans="1:24" s="188" customFormat="1" ht="57" customHeight="1">
      <c r="A9" s="180">
        <v>1</v>
      </c>
      <c r="B9" s="181" t="s">
        <v>392</v>
      </c>
      <c r="C9" s="180" t="s">
        <v>377</v>
      </c>
      <c r="D9" s="180" t="s">
        <v>393</v>
      </c>
      <c r="E9" s="182">
        <v>3.2</v>
      </c>
      <c r="F9" s="183"/>
      <c r="G9" s="183">
        <v>3.2</v>
      </c>
      <c r="H9" s="180" t="s">
        <v>379</v>
      </c>
      <c r="I9" s="180" t="s">
        <v>394</v>
      </c>
      <c r="J9" s="181" t="s">
        <v>147</v>
      </c>
      <c r="K9" s="184" t="s">
        <v>100</v>
      </c>
      <c r="L9" s="185"/>
      <c r="M9" s="186"/>
      <c r="N9" s="187">
        <v>2</v>
      </c>
      <c r="P9" s="186" t="s">
        <v>304</v>
      </c>
      <c r="Q9" s="186"/>
      <c r="R9" s="187">
        <v>2</v>
      </c>
      <c r="U9" s="189">
        <v>7</v>
      </c>
      <c r="X9" s="188" t="s">
        <v>187</v>
      </c>
    </row>
    <row r="10" spans="1:28" s="32" customFormat="1" ht="56.25">
      <c r="A10" s="150">
        <v>2</v>
      </c>
      <c r="B10" s="112" t="s">
        <v>128</v>
      </c>
      <c r="C10" s="150" t="s">
        <v>377</v>
      </c>
      <c r="D10" s="150" t="s">
        <v>381</v>
      </c>
      <c r="E10" s="151">
        <v>0.5</v>
      </c>
      <c r="F10" s="152"/>
      <c r="G10" s="152"/>
      <c r="H10" s="150" t="s">
        <v>379</v>
      </c>
      <c r="I10" s="150" t="s">
        <v>13</v>
      </c>
      <c r="J10" s="112" t="s">
        <v>129</v>
      </c>
      <c r="K10" s="109"/>
      <c r="L10" s="133"/>
      <c r="M10" s="29"/>
      <c r="N10" s="48">
        <v>2</v>
      </c>
      <c r="P10" s="29" t="s">
        <v>304</v>
      </c>
      <c r="Q10" s="29"/>
      <c r="R10" s="48">
        <v>2</v>
      </c>
      <c r="U10" s="49">
        <v>10</v>
      </c>
      <c r="X10" s="32" t="s">
        <v>187</v>
      </c>
      <c r="AB10" s="32" t="s">
        <v>413</v>
      </c>
    </row>
    <row r="11" spans="1:24" s="188" customFormat="1" ht="101.25">
      <c r="A11" s="180">
        <v>3</v>
      </c>
      <c r="B11" s="181" t="s">
        <v>40</v>
      </c>
      <c r="C11" s="180" t="s">
        <v>377</v>
      </c>
      <c r="D11" s="180" t="s">
        <v>393</v>
      </c>
      <c r="E11" s="182">
        <v>11.2</v>
      </c>
      <c r="F11" s="183"/>
      <c r="G11" s="183">
        <v>2</v>
      </c>
      <c r="H11" s="180" t="s">
        <v>379</v>
      </c>
      <c r="I11" s="180" t="s">
        <v>5</v>
      </c>
      <c r="J11" s="181" t="s">
        <v>188</v>
      </c>
      <c r="K11" s="184" t="s">
        <v>101</v>
      </c>
      <c r="L11" s="185"/>
      <c r="M11" s="186"/>
      <c r="N11" s="187">
        <v>2</v>
      </c>
      <c r="P11" s="186" t="s">
        <v>304</v>
      </c>
      <c r="Q11" s="186" t="s">
        <v>305</v>
      </c>
      <c r="R11" s="187">
        <v>2</v>
      </c>
      <c r="U11" s="189">
        <v>8</v>
      </c>
      <c r="X11" s="188" t="s">
        <v>187</v>
      </c>
    </row>
    <row r="12" spans="1:24" s="188" customFormat="1" ht="56.25">
      <c r="A12" s="180">
        <v>4</v>
      </c>
      <c r="B12" s="181" t="s">
        <v>117</v>
      </c>
      <c r="C12" s="180" t="s">
        <v>118</v>
      </c>
      <c r="D12" s="180" t="s">
        <v>154</v>
      </c>
      <c r="E12" s="182">
        <v>0.7</v>
      </c>
      <c r="F12" s="183">
        <v>0.7</v>
      </c>
      <c r="G12" s="183">
        <v>0.7</v>
      </c>
      <c r="H12" s="180" t="s">
        <v>379</v>
      </c>
      <c r="I12" s="180" t="s">
        <v>166</v>
      </c>
      <c r="J12" s="181" t="s">
        <v>241</v>
      </c>
      <c r="K12" s="184" t="s">
        <v>151</v>
      </c>
      <c r="L12" s="185"/>
      <c r="M12" s="186"/>
      <c r="N12" s="185">
        <v>2</v>
      </c>
      <c r="P12" s="186" t="s">
        <v>304</v>
      </c>
      <c r="Q12" s="186"/>
      <c r="R12" s="185">
        <v>2</v>
      </c>
      <c r="U12" s="189">
        <v>16</v>
      </c>
      <c r="X12" s="188" t="s">
        <v>187</v>
      </c>
    </row>
    <row r="13" spans="1:24" s="197" customFormat="1" ht="29.25" customHeight="1">
      <c r="A13" s="190">
        <v>5</v>
      </c>
      <c r="B13" s="191" t="s">
        <v>25</v>
      </c>
      <c r="C13" s="190" t="s">
        <v>26</v>
      </c>
      <c r="D13" s="190" t="s">
        <v>403</v>
      </c>
      <c r="E13" s="192">
        <v>1.92</v>
      </c>
      <c r="F13" s="193"/>
      <c r="G13" s="193">
        <v>1.92</v>
      </c>
      <c r="H13" s="190" t="s">
        <v>379</v>
      </c>
      <c r="I13" s="190" t="s">
        <v>144</v>
      </c>
      <c r="J13" s="191" t="s">
        <v>27</v>
      </c>
      <c r="K13" s="194" t="s">
        <v>102</v>
      </c>
      <c r="L13" s="195"/>
      <c r="M13" s="196"/>
      <c r="N13" s="195">
        <v>2</v>
      </c>
      <c r="P13" s="196" t="s">
        <v>304</v>
      </c>
      <c r="Q13" s="196"/>
      <c r="R13" s="195">
        <v>2</v>
      </c>
      <c r="U13" s="198">
        <v>19</v>
      </c>
      <c r="X13" s="197" t="s">
        <v>187</v>
      </c>
    </row>
    <row r="14" spans="1:25" s="125" customFormat="1" ht="81.75" customHeight="1">
      <c r="A14" s="180">
        <v>6</v>
      </c>
      <c r="B14" s="199" t="s">
        <v>330</v>
      </c>
      <c r="C14" s="200" t="s">
        <v>176</v>
      </c>
      <c r="D14" s="200" t="s">
        <v>381</v>
      </c>
      <c r="E14" s="183">
        <v>0.2</v>
      </c>
      <c r="F14" s="183"/>
      <c r="G14" s="183">
        <v>0.2</v>
      </c>
      <c r="H14" s="200"/>
      <c r="I14" s="200" t="s">
        <v>404</v>
      </c>
      <c r="J14" s="199" t="s">
        <v>103</v>
      </c>
      <c r="K14" s="109"/>
      <c r="L14" s="130"/>
      <c r="M14" s="129"/>
      <c r="N14" s="125">
        <v>2</v>
      </c>
      <c r="P14" s="128" t="s">
        <v>316</v>
      </c>
      <c r="Q14" s="129"/>
      <c r="R14" s="125">
        <v>2</v>
      </c>
      <c r="U14" s="126">
        <v>38</v>
      </c>
      <c r="X14" s="125" t="s">
        <v>191</v>
      </c>
      <c r="Y14" s="125" t="s">
        <v>187</v>
      </c>
    </row>
    <row r="15" spans="1:28" s="32" customFormat="1" ht="57.75" customHeight="1">
      <c r="A15" s="150">
        <v>7</v>
      </c>
      <c r="B15" s="112" t="s">
        <v>192</v>
      </c>
      <c r="C15" s="150" t="s">
        <v>397</v>
      </c>
      <c r="D15" s="150" t="s">
        <v>400</v>
      </c>
      <c r="E15" s="151">
        <v>0.64</v>
      </c>
      <c r="F15" s="152"/>
      <c r="G15" s="152">
        <v>0.64</v>
      </c>
      <c r="H15" s="150" t="s">
        <v>379</v>
      </c>
      <c r="I15" s="150" t="s">
        <v>309</v>
      </c>
      <c r="J15" s="112" t="s">
        <v>35</v>
      </c>
      <c r="K15" s="112"/>
      <c r="L15" s="133"/>
      <c r="M15" s="29"/>
      <c r="N15" s="32">
        <v>2</v>
      </c>
      <c r="P15" s="29" t="s">
        <v>304</v>
      </c>
      <c r="Q15" s="29" t="s">
        <v>310</v>
      </c>
      <c r="R15" s="32">
        <v>2</v>
      </c>
      <c r="U15" s="49">
        <v>40</v>
      </c>
      <c r="X15" s="32" t="s">
        <v>187</v>
      </c>
      <c r="AB15" s="32">
        <v>4</v>
      </c>
    </row>
    <row r="16" spans="1:28" s="32" customFormat="1" ht="102" customHeight="1">
      <c r="A16" s="150">
        <v>8</v>
      </c>
      <c r="B16" s="112" t="s">
        <v>193</v>
      </c>
      <c r="C16" s="150" t="s">
        <v>397</v>
      </c>
      <c r="D16" s="150" t="s">
        <v>400</v>
      </c>
      <c r="E16" s="151">
        <v>0.28</v>
      </c>
      <c r="F16" s="152"/>
      <c r="G16" s="152">
        <v>0.28</v>
      </c>
      <c r="H16" s="150" t="s">
        <v>379</v>
      </c>
      <c r="I16" s="150" t="s">
        <v>10</v>
      </c>
      <c r="J16" s="112" t="s">
        <v>39</v>
      </c>
      <c r="K16" s="112"/>
      <c r="L16" s="133"/>
      <c r="M16" s="29"/>
      <c r="N16" s="32">
        <v>2</v>
      </c>
      <c r="P16" s="29" t="s">
        <v>304</v>
      </c>
      <c r="Q16" s="29" t="s">
        <v>310</v>
      </c>
      <c r="R16" s="32">
        <v>2</v>
      </c>
      <c r="U16" s="49">
        <v>41</v>
      </c>
      <c r="X16" s="32" t="s">
        <v>187</v>
      </c>
      <c r="AB16" s="32">
        <v>4</v>
      </c>
    </row>
    <row r="17" spans="1:28" s="32" customFormat="1" ht="56.25" customHeight="1">
      <c r="A17" s="150">
        <v>9</v>
      </c>
      <c r="B17" s="112" t="s">
        <v>194</v>
      </c>
      <c r="C17" s="150" t="s">
        <v>397</v>
      </c>
      <c r="D17" s="150" t="s">
        <v>41</v>
      </c>
      <c r="E17" s="151">
        <v>0.2</v>
      </c>
      <c r="F17" s="152"/>
      <c r="G17" s="152">
        <v>0.2</v>
      </c>
      <c r="H17" s="150" t="s">
        <v>379</v>
      </c>
      <c r="I17" s="150" t="s">
        <v>404</v>
      </c>
      <c r="J17" s="112" t="s">
        <v>45</v>
      </c>
      <c r="K17" s="109"/>
      <c r="L17" s="133"/>
      <c r="M17" s="29"/>
      <c r="N17" s="32">
        <v>2</v>
      </c>
      <c r="P17" s="29" t="s">
        <v>304</v>
      </c>
      <c r="Q17" s="29" t="s">
        <v>310</v>
      </c>
      <c r="R17" s="32">
        <v>2</v>
      </c>
      <c r="U17" s="49">
        <v>42</v>
      </c>
      <c r="X17" s="32" t="s">
        <v>187</v>
      </c>
      <c r="AB17" s="32">
        <v>4</v>
      </c>
    </row>
    <row r="18" spans="1:28" s="32" customFormat="1" ht="69" customHeight="1">
      <c r="A18" s="150">
        <v>10</v>
      </c>
      <c r="B18" s="112" t="s">
        <v>195</v>
      </c>
      <c r="C18" s="150" t="s">
        <v>397</v>
      </c>
      <c r="D18" s="150" t="s">
        <v>41</v>
      </c>
      <c r="E18" s="151">
        <v>0.2396</v>
      </c>
      <c r="F18" s="152"/>
      <c r="G18" s="152">
        <v>0.24</v>
      </c>
      <c r="H18" s="150" t="s">
        <v>379</v>
      </c>
      <c r="I18" s="150" t="s">
        <v>311</v>
      </c>
      <c r="J18" s="112" t="s">
        <v>96</v>
      </c>
      <c r="K18" s="109"/>
      <c r="L18" s="133"/>
      <c r="M18" s="29"/>
      <c r="N18" s="32">
        <v>2</v>
      </c>
      <c r="P18" s="29" t="s">
        <v>304</v>
      </c>
      <c r="Q18" s="29" t="s">
        <v>310</v>
      </c>
      <c r="R18" s="32">
        <v>2</v>
      </c>
      <c r="U18" s="49">
        <v>43</v>
      </c>
      <c r="X18" s="32" t="s">
        <v>187</v>
      </c>
      <c r="AB18" s="32">
        <v>4</v>
      </c>
    </row>
    <row r="19" spans="1:11" s="13" customFormat="1" ht="17.25" customHeight="1">
      <c r="A19" s="142" t="s">
        <v>120</v>
      </c>
      <c r="B19" s="143" t="s">
        <v>133</v>
      </c>
      <c r="C19" s="142"/>
      <c r="D19" s="142"/>
      <c r="E19" s="144">
        <f>SUM(E20:E26)</f>
        <v>4.140000000000001</v>
      </c>
      <c r="F19" s="144">
        <f>SUM(F20:F26)</f>
        <v>1.74</v>
      </c>
      <c r="G19" s="144">
        <f>SUM(G20:G26)</f>
        <v>4.140000000000001</v>
      </c>
      <c r="H19" s="142"/>
      <c r="I19" s="142"/>
      <c r="J19" s="143"/>
      <c r="K19" s="109"/>
    </row>
    <row r="20" spans="1:24" s="188" customFormat="1" ht="48" customHeight="1">
      <c r="A20" s="180">
        <v>1</v>
      </c>
      <c r="B20" s="199" t="s">
        <v>135</v>
      </c>
      <c r="C20" s="200" t="s">
        <v>377</v>
      </c>
      <c r="D20" s="200" t="s">
        <v>381</v>
      </c>
      <c r="E20" s="183">
        <v>2.4</v>
      </c>
      <c r="F20" s="183">
        <v>0.52</v>
      </c>
      <c r="G20" s="183">
        <v>2.4</v>
      </c>
      <c r="H20" s="200"/>
      <c r="I20" s="200" t="s">
        <v>311</v>
      </c>
      <c r="J20" s="199" t="s">
        <v>150</v>
      </c>
      <c r="K20" s="184" t="s">
        <v>104</v>
      </c>
      <c r="X20" s="188" t="s">
        <v>205</v>
      </c>
    </row>
    <row r="21" spans="1:24" s="188" customFormat="1" ht="56.25">
      <c r="A21" s="180">
        <v>2</v>
      </c>
      <c r="B21" s="199" t="s">
        <v>137</v>
      </c>
      <c r="C21" s="200" t="s">
        <v>411</v>
      </c>
      <c r="D21" s="200" t="s">
        <v>381</v>
      </c>
      <c r="E21" s="183">
        <v>0.48</v>
      </c>
      <c r="F21" s="183">
        <v>0.48</v>
      </c>
      <c r="G21" s="183">
        <v>0.48</v>
      </c>
      <c r="H21" s="200"/>
      <c r="I21" s="200" t="s">
        <v>138</v>
      </c>
      <c r="J21" s="199" t="s">
        <v>149</v>
      </c>
      <c r="K21" s="184" t="s">
        <v>152</v>
      </c>
      <c r="X21" s="188" t="s">
        <v>205</v>
      </c>
    </row>
    <row r="22" spans="1:24" s="188" customFormat="1" ht="80.25" customHeight="1">
      <c r="A22" s="180">
        <v>3</v>
      </c>
      <c r="B22" s="199" t="s">
        <v>140</v>
      </c>
      <c r="C22" s="200" t="s">
        <v>411</v>
      </c>
      <c r="D22" s="200" t="s">
        <v>381</v>
      </c>
      <c r="E22" s="183">
        <v>0.66</v>
      </c>
      <c r="F22" s="183">
        <v>0.54</v>
      </c>
      <c r="G22" s="183">
        <v>0.66</v>
      </c>
      <c r="H22" s="200"/>
      <c r="I22" s="200" t="s">
        <v>141</v>
      </c>
      <c r="J22" s="199" t="s">
        <v>148</v>
      </c>
      <c r="K22" s="184" t="s">
        <v>153</v>
      </c>
      <c r="X22" s="188" t="s">
        <v>205</v>
      </c>
    </row>
    <row r="23" spans="1:24" s="188" customFormat="1" ht="56.25">
      <c r="A23" s="180">
        <v>4</v>
      </c>
      <c r="B23" s="199" t="s">
        <v>143</v>
      </c>
      <c r="C23" s="200" t="s">
        <v>402</v>
      </c>
      <c r="D23" s="200" t="s">
        <v>403</v>
      </c>
      <c r="E23" s="183">
        <v>0.1</v>
      </c>
      <c r="F23" s="183"/>
      <c r="G23" s="183">
        <v>0.1</v>
      </c>
      <c r="H23" s="200"/>
      <c r="I23" s="200" t="s">
        <v>144</v>
      </c>
      <c r="J23" s="205" t="s">
        <v>239</v>
      </c>
      <c r="K23" s="206" t="s">
        <v>156</v>
      </c>
      <c r="X23" s="188" t="s">
        <v>205</v>
      </c>
    </row>
    <row r="24" spans="1:24" s="197" customFormat="1" ht="30" customHeight="1">
      <c r="A24" s="190">
        <v>5</v>
      </c>
      <c r="B24" s="194" t="s">
        <v>321</v>
      </c>
      <c r="C24" s="201" t="s">
        <v>126</v>
      </c>
      <c r="D24" s="201" t="s">
        <v>403</v>
      </c>
      <c r="E24" s="193">
        <v>0.1</v>
      </c>
      <c r="F24" s="193"/>
      <c r="G24" s="193">
        <v>0.1</v>
      </c>
      <c r="H24" s="201"/>
      <c r="I24" s="201" t="s">
        <v>113</v>
      </c>
      <c r="J24" s="202" t="s">
        <v>109</v>
      </c>
      <c r="K24" s="203" t="s">
        <v>157</v>
      </c>
      <c r="X24" s="197" t="s">
        <v>205</v>
      </c>
    </row>
    <row r="25" spans="1:24" s="197" customFormat="1" ht="27.75" customHeight="1">
      <c r="A25" s="190">
        <v>6</v>
      </c>
      <c r="B25" s="202" t="s">
        <v>146</v>
      </c>
      <c r="C25" s="201" t="s">
        <v>126</v>
      </c>
      <c r="D25" s="204" t="s">
        <v>403</v>
      </c>
      <c r="E25" s="193">
        <v>0.2</v>
      </c>
      <c r="F25" s="193">
        <v>0.2</v>
      </c>
      <c r="G25" s="193">
        <v>0.2</v>
      </c>
      <c r="H25" s="201"/>
      <c r="I25" s="201" t="s">
        <v>113</v>
      </c>
      <c r="J25" s="202" t="s">
        <v>109</v>
      </c>
      <c r="K25" s="203" t="s">
        <v>158</v>
      </c>
      <c r="X25" s="197" t="s">
        <v>205</v>
      </c>
    </row>
    <row r="26" spans="1:24" s="197" customFormat="1" ht="34.5" customHeight="1">
      <c r="A26" s="190">
        <v>7</v>
      </c>
      <c r="B26" s="194" t="s">
        <v>162</v>
      </c>
      <c r="C26" s="201" t="s">
        <v>29</v>
      </c>
      <c r="D26" s="201" t="s">
        <v>403</v>
      </c>
      <c r="E26" s="193">
        <v>0.2</v>
      </c>
      <c r="F26" s="193"/>
      <c r="G26" s="193">
        <v>0.2</v>
      </c>
      <c r="H26" s="201"/>
      <c r="I26" s="201" t="s">
        <v>163</v>
      </c>
      <c r="J26" s="194" t="s">
        <v>164</v>
      </c>
      <c r="K26" s="203" t="s">
        <v>159</v>
      </c>
      <c r="X26" s="197" t="s">
        <v>205</v>
      </c>
    </row>
    <row r="27" spans="1:11" s="13" customFormat="1" ht="18" customHeight="1">
      <c r="A27" s="142" t="s">
        <v>299</v>
      </c>
      <c r="B27" s="143" t="s">
        <v>168</v>
      </c>
      <c r="C27" s="142"/>
      <c r="D27" s="142"/>
      <c r="E27" s="144">
        <f>+E28</f>
        <v>17.86</v>
      </c>
      <c r="F27" s="144">
        <f>+F28</f>
        <v>3.98</v>
      </c>
      <c r="G27" s="144">
        <f>+G28</f>
        <v>17.86</v>
      </c>
      <c r="H27" s="142"/>
      <c r="I27" s="142"/>
      <c r="J27" s="143"/>
      <c r="K27" s="143"/>
    </row>
    <row r="28" spans="1:24" s="32" customFormat="1" ht="54.75" customHeight="1">
      <c r="A28" s="150">
        <v>1</v>
      </c>
      <c r="B28" s="109" t="s">
        <v>169</v>
      </c>
      <c r="C28" s="153" t="s">
        <v>377</v>
      </c>
      <c r="D28" s="153" t="s">
        <v>170</v>
      </c>
      <c r="E28" s="152">
        <v>17.86</v>
      </c>
      <c r="F28" s="152">
        <v>3.98</v>
      </c>
      <c r="G28" s="152">
        <f>+E28</f>
        <v>17.86</v>
      </c>
      <c r="H28" s="152" t="s">
        <v>379</v>
      </c>
      <c r="I28" s="153" t="s">
        <v>5</v>
      </c>
      <c r="J28" s="109" t="s">
        <v>171</v>
      </c>
      <c r="K28" s="109"/>
      <c r="L28" s="48"/>
      <c r="M28" s="29"/>
      <c r="N28" s="48">
        <v>2</v>
      </c>
      <c r="P28" s="29" t="s">
        <v>304</v>
      </c>
      <c r="Q28" s="29"/>
      <c r="R28" s="48">
        <v>2</v>
      </c>
      <c r="U28" s="49">
        <v>12</v>
      </c>
      <c r="X28" s="32" t="s">
        <v>206</v>
      </c>
    </row>
    <row r="29" spans="1:11" s="11" customFormat="1" ht="30.75" customHeight="1">
      <c r="A29" s="140" t="s">
        <v>132</v>
      </c>
      <c r="B29" s="141" t="s">
        <v>300</v>
      </c>
      <c r="C29" s="140"/>
      <c r="D29" s="140"/>
      <c r="E29" s="154">
        <f>SUM(E30:E37)</f>
        <v>9.979999999999999</v>
      </c>
      <c r="F29" s="154">
        <f>SUM(F30:F37)</f>
        <v>2.0799999999999996</v>
      </c>
      <c r="G29" s="154">
        <f>SUM(G30:G37)</f>
        <v>9.979999999999999</v>
      </c>
      <c r="H29" s="140"/>
      <c r="I29" s="140"/>
      <c r="J29" s="141"/>
      <c r="K29" s="141"/>
    </row>
    <row r="30" spans="1:24" s="125" customFormat="1" ht="33" customHeight="1">
      <c r="A30" s="145">
        <v>1</v>
      </c>
      <c r="B30" s="146" t="s">
        <v>344</v>
      </c>
      <c r="C30" s="145" t="s">
        <v>134</v>
      </c>
      <c r="D30" s="145" t="s">
        <v>340</v>
      </c>
      <c r="E30" s="147">
        <v>1.25</v>
      </c>
      <c r="F30" s="148">
        <v>1.25</v>
      </c>
      <c r="G30" s="148">
        <v>1.25</v>
      </c>
      <c r="H30" s="145"/>
      <c r="I30" s="145" t="s">
        <v>23</v>
      </c>
      <c r="J30" s="112" t="s">
        <v>339</v>
      </c>
      <c r="K30" s="112"/>
      <c r="L30" s="127"/>
      <c r="M30" s="123"/>
      <c r="N30" s="124">
        <v>2</v>
      </c>
      <c r="P30" s="123" t="s">
        <v>316</v>
      </c>
      <c r="Q30" s="123"/>
      <c r="R30" s="124">
        <v>2</v>
      </c>
      <c r="U30" s="126">
        <v>2</v>
      </c>
      <c r="X30" s="125" t="s">
        <v>191</v>
      </c>
    </row>
    <row r="31" spans="1:24" s="125" customFormat="1" ht="38.25" customHeight="1">
      <c r="A31" s="145">
        <v>2</v>
      </c>
      <c r="B31" s="146" t="s">
        <v>320</v>
      </c>
      <c r="C31" s="145" t="s">
        <v>319</v>
      </c>
      <c r="D31" s="145" t="s">
        <v>207</v>
      </c>
      <c r="E31" s="147">
        <v>0.8</v>
      </c>
      <c r="F31" s="148">
        <v>0.8</v>
      </c>
      <c r="G31" s="148">
        <v>0.8</v>
      </c>
      <c r="H31" s="145"/>
      <c r="I31" s="145" t="s">
        <v>318</v>
      </c>
      <c r="J31" s="112" t="s">
        <v>317</v>
      </c>
      <c r="K31" s="112"/>
      <c r="L31" s="127"/>
      <c r="M31" s="123"/>
      <c r="N31" s="124">
        <v>2</v>
      </c>
      <c r="P31" s="123" t="s">
        <v>316</v>
      </c>
      <c r="Q31" s="123"/>
      <c r="R31" s="124">
        <v>2</v>
      </c>
      <c r="U31" s="126">
        <v>4</v>
      </c>
      <c r="X31" s="125" t="s">
        <v>208</v>
      </c>
    </row>
    <row r="32" spans="1:24" s="32" customFormat="1" ht="61.5" customHeight="1">
      <c r="A32" s="150">
        <v>3</v>
      </c>
      <c r="B32" s="109" t="s">
        <v>329</v>
      </c>
      <c r="C32" s="153" t="s">
        <v>377</v>
      </c>
      <c r="D32" s="150" t="s">
        <v>381</v>
      </c>
      <c r="E32" s="152">
        <v>1.4</v>
      </c>
      <c r="F32" s="152"/>
      <c r="G32" s="152">
        <v>1.4</v>
      </c>
      <c r="H32" s="153"/>
      <c r="I32" s="153" t="s">
        <v>5</v>
      </c>
      <c r="J32" s="109" t="s">
        <v>328</v>
      </c>
      <c r="K32" s="109"/>
      <c r="L32" s="133"/>
      <c r="M32" s="29"/>
      <c r="N32" s="48">
        <v>2</v>
      </c>
      <c r="P32" s="29" t="s">
        <v>316</v>
      </c>
      <c r="Q32" s="29" t="s">
        <v>305</v>
      </c>
      <c r="R32" s="48">
        <v>2</v>
      </c>
      <c r="U32" s="49">
        <v>13</v>
      </c>
      <c r="X32" s="32" t="s">
        <v>209</v>
      </c>
    </row>
    <row r="33" spans="1:24" s="32" customFormat="1" ht="45">
      <c r="A33" s="150">
        <v>4</v>
      </c>
      <c r="B33" s="109" t="s">
        <v>327</v>
      </c>
      <c r="C33" s="153" t="s">
        <v>377</v>
      </c>
      <c r="D33" s="150" t="s">
        <v>326</v>
      </c>
      <c r="E33" s="152">
        <v>1.77</v>
      </c>
      <c r="F33" s="152"/>
      <c r="G33" s="152">
        <v>1.77</v>
      </c>
      <c r="H33" s="153"/>
      <c r="I33" s="153" t="s">
        <v>5</v>
      </c>
      <c r="J33" s="109" t="s">
        <v>325</v>
      </c>
      <c r="K33" s="109"/>
      <c r="L33" s="133" t="s">
        <v>316</v>
      </c>
      <c r="M33" s="29"/>
      <c r="N33" s="48">
        <v>2</v>
      </c>
      <c r="P33" s="29" t="s">
        <v>316</v>
      </c>
      <c r="Q33" s="29"/>
      <c r="R33" s="48">
        <v>2</v>
      </c>
      <c r="U33" s="49">
        <v>14</v>
      </c>
      <c r="X33" s="32" t="s">
        <v>209</v>
      </c>
    </row>
    <row r="34" spans="1:24" s="32" customFormat="1" ht="54.75" customHeight="1">
      <c r="A34" s="150">
        <v>5</v>
      </c>
      <c r="B34" s="109" t="s">
        <v>324</v>
      </c>
      <c r="C34" s="153" t="s">
        <v>377</v>
      </c>
      <c r="D34" s="150" t="s">
        <v>381</v>
      </c>
      <c r="E34" s="152">
        <v>4.6</v>
      </c>
      <c r="F34" s="152"/>
      <c r="G34" s="152">
        <v>4.6</v>
      </c>
      <c r="H34" s="153"/>
      <c r="I34" s="153" t="s">
        <v>323</v>
      </c>
      <c r="J34" s="109" t="s">
        <v>322</v>
      </c>
      <c r="K34" s="109"/>
      <c r="L34" s="133"/>
      <c r="M34" s="29"/>
      <c r="N34" s="48">
        <v>2</v>
      </c>
      <c r="P34" s="29" t="s">
        <v>316</v>
      </c>
      <c r="Q34" s="29"/>
      <c r="R34" s="48">
        <v>2</v>
      </c>
      <c r="U34" s="49">
        <v>15</v>
      </c>
      <c r="X34" s="32" t="s">
        <v>209</v>
      </c>
    </row>
    <row r="35" spans="1:24" s="32" customFormat="1" ht="37.5" customHeight="1">
      <c r="A35" s="150">
        <v>6</v>
      </c>
      <c r="B35" s="109" t="s">
        <v>210</v>
      </c>
      <c r="C35" s="153" t="s">
        <v>172</v>
      </c>
      <c r="D35" s="153" t="s">
        <v>211</v>
      </c>
      <c r="E35" s="152">
        <v>0.03</v>
      </c>
      <c r="F35" s="155">
        <v>0.03</v>
      </c>
      <c r="G35" s="155">
        <v>0.03</v>
      </c>
      <c r="H35" s="155"/>
      <c r="I35" s="153" t="s">
        <v>5</v>
      </c>
      <c r="J35" s="109" t="s">
        <v>212</v>
      </c>
      <c r="K35" s="109"/>
      <c r="L35" s="50" t="s">
        <v>316</v>
      </c>
      <c r="M35" s="34"/>
      <c r="N35" s="50">
        <v>2</v>
      </c>
      <c r="O35" s="32" t="s">
        <v>189</v>
      </c>
      <c r="P35" s="34"/>
      <c r="Q35" s="34"/>
      <c r="R35" s="50"/>
      <c r="U35" s="49"/>
      <c r="X35" s="32" t="s">
        <v>213</v>
      </c>
    </row>
    <row r="36" spans="1:28" s="188" customFormat="1" ht="93.75" customHeight="1">
      <c r="A36" s="180">
        <v>7</v>
      </c>
      <c r="B36" s="199" t="s">
        <v>214</v>
      </c>
      <c r="C36" s="200" t="s">
        <v>397</v>
      </c>
      <c r="D36" s="200" t="s">
        <v>381</v>
      </c>
      <c r="E36" s="183">
        <v>0.12</v>
      </c>
      <c r="F36" s="183"/>
      <c r="G36" s="183">
        <v>0.12</v>
      </c>
      <c r="H36" s="200"/>
      <c r="I36" s="200" t="s">
        <v>144</v>
      </c>
      <c r="J36" s="199" t="s">
        <v>240</v>
      </c>
      <c r="K36" s="199" t="s">
        <v>105</v>
      </c>
      <c r="L36" s="212"/>
      <c r="M36" s="213"/>
      <c r="N36" s="188">
        <v>2</v>
      </c>
      <c r="P36" s="214" t="s">
        <v>316</v>
      </c>
      <c r="Q36" s="213"/>
      <c r="R36" s="188">
        <v>2</v>
      </c>
      <c r="U36" s="189">
        <v>44</v>
      </c>
      <c r="X36" s="188" t="s">
        <v>209</v>
      </c>
      <c r="AB36" s="188">
        <v>4</v>
      </c>
    </row>
    <row r="37" spans="1:24" s="209" customFormat="1" ht="33.75">
      <c r="A37" s="190">
        <v>8</v>
      </c>
      <c r="B37" s="194" t="s">
        <v>333</v>
      </c>
      <c r="C37" s="201" t="s">
        <v>126</v>
      </c>
      <c r="D37" s="201" t="s">
        <v>31</v>
      </c>
      <c r="E37" s="193">
        <v>0.01</v>
      </c>
      <c r="F37" s="193"/>
      <c r="G37" s="193">
        <v>0.01</v>
      </c>
      <c r="H37" s="201"/>
      <c r="I37" s="201" t="s">
        <v>334</v>
      </c>
      <c r="J37" s="194" t="s">
        <v>335</v>
      </c>
      <c r="K37" s="191" t="s">
        <v>152</v>
      </c>
      <c r="L37" s="207"/>
      <c r="M37" s="208"/>
      <c r="N37" s="209">
        <v>2</v>
      </c>
      <c r="P37" s="210" t="s">
        <v>316</v>
      </c>
      <c r="Q37" s="208"/>
      <c r="R37" s="209">
        <v>2</v>
      </c>
      <c r="U37" s="211">
        <v>47</v>
      </c>
      <c r="X37" s="209" t="s">
        <v>191</v>
      </c>
    </row>
    <row r="38" spans="1:11" s="11" customFormat="1" ht="51">
      <c r="A38" s="140" t="s">
        <v>167</v>
      </c>
      <c r="B38" s="141" t="s">
        <v>301</v>
      </c>
      <c r="C38" s="140"/>
      <c r="D38" s="140"/>
      <c r="E38" s="144">
        <f>SUM(E39:E44)</f>
        <v>88.82</v>
      </c>
      <c r="F38" s="144">
        <f>SUM(F39:F44)</f>
        <v>0.49</v>
      </c>
      <c r="G38" s="144">
        <f>SUM(G39:G44)</f>
        <v>80.97</v>
      </c>
      <c r="H38" s="140"/>
      <c r="I38" s="140"/>
      <c r="J38" s="141"/>
      <c r="K38" s="141"/>
    </row>
    <row r="39" spans="1:24" s="32" customFormat="1" ht="45">
      <c r="A39" s="150">
        <v>1</v>
      </c>
      <c r="B39" s="109" t="s">
        <v>179</v>
      </c>
      <c r="C39" s="153" t="s">
        <v>134</v>
      </c>
      <c r="D39" s="153" t="s">
        <v>217</v>
      </c>
      <c r="E39" s="152">
        <v>80</v>
      </c>
      <c r="F39" s="155"/>
      <c r="G39" s="155">
        <v>80</v>
      </c>
      <c r="H39" s="155"/>
      <c r="I39" s="153" t="s">
        <v>181</v>
      </c>
      <c r="J39" s="109" t="s">
        <v>182</v>
      </c>
      <c r="K39" s="109"/>
      <c r="L39" s="50"/>
      <c r="M39" s="34"/>
      <c r="N39" s="50">
        <v>1</v>
      </c>
      <c r="P39" s="34" t="s">
        <v>315</v>
      </c>
      <c r="Q39" s="34"/>
      <c r="R39" s="50">
        <v>1</v>
      </c>
      <c r="U39" s="49">
        <v>1</v>
      </c>
      <c r="V39" s="32">
        <v>57</v>
      </c>
      <c r="X39" s="32" t="s">
        <v>345</v>
      </c>
    </row>
    <row r="40" spans="1:24" s="32" customFormat="1" ht="33.75">
      <c r="A40" s="150">
        <v>2</v>
      </c>
      <c r="B40" s="109" t="s">
        <v>347</v>
      </c>
      <c r="C40" s="153" t="s">
        <v>319</v>
      </c>
      <c r="D40" s="153" t="s">
        <v>378</v>
      </c>
      <c r="E40" s="152">
        <v>0.36</v>
      </c>
      <c r="F40" s="155"/>
      <c r="G40" s="155"/>
      <c r="H40" s="155"/>
      <c r="I40" s="153" t="s">
        <v>23</v>
      </c>
      <c r="J40" s="109" t="s">
        <v>346</v>
      </c>
      <c r="K40" s="109"/>
      <c r="L40" s="133"/>
      <c r="M40" s="29"/>
      <c r="N40" s="50">
        <v>1</v>
      </c>
      <c r="P40" s="29" t="s">
        <v>345</v>
      </c>
      <c r="Q40" s="29"/>
      <c r="R40" s="50">
        <v>1</v>
      </c>
      <c r="U40" s="49">
        <v>5</v>
      </c>
      <c r="X40" s="32" t="s">
        <v>345</v>
      </c>
    </row>
    <row r="41" spans="1:24" s="32" customFormat="1" ht="33.75">
      <c r="A41" s="150">
        <v>3</v>
      </c>
      <c r="B41" s="109" t="s">
        <v>177</v>
      </c>
      <c r="C41" s="153" t="s">
        <v>348</v>
      </c>
      <c r="D41" s="153" t="s">
        <v>378</v>
      </c>
      <c r="E41" s="152">
        <v>0.49</v>
      </c>
      <c r="F41" s="155">
        <v>0.49</v>
      </c>
      <c r="G41" s="155"/>
      <c r="H41" s="155"/>
      <c r="I41" s="153" t="s">
        <v>173</v>
      </c>
      <c r="J41" s="109" t="s">
        <v>178</v>
      </c>
      <c r="K41" s="109"/>
      <c r="L41" s="133"/>
      <c r="M41" s="34"/>
      <c r="N41" s="50">
        <v>1</v>
      </c>
      <c r="P41" s="29" t="s">
        <v>345</v>
      </c>
      <c r="Q41" s="34"/>
      <c r="R41" s="50">
        <v>1</v>
      </c>
      <c r="U41" s="49">
        <v>6</v>
      </c>
      <c r="X41" s="32" t="s">
        <v>345</v>
      </c>
    </row>
    <row r="42" spans="1:24" s="32" customFormat="1" ht="32.25" customHeight="1">
      <c r="A42" s="150">
        <v>4</v>
      </c>
      <c r="B42" s="109" t="s">
        <v>352</v>
      </c>
      <c r="C42" s="153" t="s">
        <v>118</v>
      </c>
      <c r="D42" s="153" t="s">
        <v>381</v>
      </c>
      <c r="E42" s="152">
        <v>7</v>
      </c>
      <c r="F42" s="155"/>
      <c r="G42" s="155"/>
      <c r="H42" s="155"/>
      <c r="I42" s="153" t="s">
        <v>353</v>
      </c>
      <c r="J42" s="109" t="s">
        <v>354</v>
      </c>
      <c r="K42" s="109"/>
      <c r="L42" s="50"/>
      <c r="M42" s="34"/>
      <c r="N42" s="50">
        <v>1</v>
      </c>
      <c r="P42" s="34"/>
      <c r="Q42" s="34"/>
      <c r="R42" s="50">
        <v>1</v>
      </c>
      <c r="U42" s="49">
        <v>18</v>
      </c>
      <c r="X42" s="32" t="s">
        <v>345</v>
      </c>
    </row>
    <row r="43" spans="1:24" s="51" customFormat="1" ht="67.5" customHeight="1">
      <c r="A43" s="150">
        <v>5</v>
      </c>
      <c r="B43" s="105" t="s">
        <v>356</v>
      </c>
      <c r="C43" s="106" t="s">
        <v>176</v>
      </c>
      <c r="D43" s="106" t="s">
        <v>218</v>
      </c>
      <c r="E43" s="107">
        <v>0.85</v>
      </c>
      <c r="F43" s="107"/>
      <c r="G43" s="107">
        <v>0.85</v>
      </c>
      <c r="H43" s="106"/>
      <c r="I43" s="106" t="s">
        <v>412</v>
      </c>
      <c r="J43" s="109" t="s">
        <v>355</v>
      </c>
      <c r="K43" s="109"/>
      <c r="L43" s="133"/>
      <c r="M43" s="29"/>
      <c r="N43" s="51">
        <v>1</v>
      </c>
      <c r="P43" s="29" t="s">
        <v>345</v>
      </c>
      <c r="Q43" s="29"/>
      <c r="R43" s="51">
        <v>1</v>
      </c>
      <c r="U43" s="52">
        <v>37</v>
      </c>
      <c r="X43" s="51" t="s">
        <v>219</v>
      </c>
    </row>
    <row r="44" spans="1:24" s="32" customFormat="1" ht="45.75" customHeight="1">
      <c r="A44" s="150">
        <v>6</v>
      </c>
      <c r="B44" s="112" t="s">
        <v>415</v>
      </c>
      <c r="C44" s="150" t="s">
        <v>176</v>
      </c>
      <c r="D44" s="150" t="s">
        <v>358</v>
      </c>
      <c r="E44" s="151">
        <v>0.12</v>
      </c>
      <c r="F44" s="152"/>
      <c r="G44" s="152">
        <v>0.12</v>
      </c>
      <c r="H44" s="150" t="s">
        <v>379</v>
      </c>
      <c r="I44" s="150" t="s">
        <v>311</v>
      </c>
      <c r="J44" s="112" t="s">
        <v>357</v>
      </c>
      <c r="K44" s="112"/>
      <c r="L44" s="133"/>
      <c r="M44" s="29"/>
      <c r="N44" s="48">
        <v>1</v>
      </c>
      <c r="P44" s="29"/>
      <c r="Q44" s="29"/>
      <c r="R44" s="48">
        <v>1</v>
      </c>
      <c r="U44" s="49">
        <v>30</v>
      </c>
      <c r="X44" s="32" t="s">
        <v>345</v>
      </c>
    </row>
    <row r="45" spans="1:11" s="11" customFormat="1" ht="38.25">
      <c r="A45" s="140" t="s">
        <v>64</v>
      </c>
      <c r="B45" s="141" t="s">
        <v>1</v>
      </c>
      <c r="C45" s="140"/>
      <c r="D45" s="140"/>
      <c r="E45" s="154">
        <f>SUM(E46:E51)</f>
        <v>29.049870000000002</v>
      </c>
      <c r="F45" s="154">
        <f>SUM(F46:F51)</f>
        <v>0</v>
      </c>
      <c r="G45" s="154">
        <f>SUM(G46:G51)</f>
        <v>0</v>
      </c>
      <c r="H45" s="140"/>
      <c r="I45" s="140"/>
      <c r="J45" s="141"/>
      <c r="K45" s="141"/>
    </row>
    <row r="46" spans="1:24" s="32" customFormat="1" ht="39" customHeight="1">
      <c r="A46" s="150">
        <v>1</v>
      </c>
      <c r="B46" s="109" t="s">
        <v>338</v>
      </c>
      <c r="C46" s="150" t="s">
        <v>134</v>
      </c>
      <c r="D46" s="153" t="s">
        <v>180</v>
      </c>
      <c r="E46" s="152">
        <v>23.765</v>
      </c>
      <c r="F46" s="155"/>
      <c r="G46" s="155"/>
      <c r="H46" s="155"/>
      <c r="I46" s="153" t="s">
        <v>337</v>
      </c>
      <c r="J46" s="109" t="s">
        <v>186</v>
      </c>
      <c r="K46" s="109"/>
      <c r="L46" s="134"/>
      <c r="M46" s="29" t="s">
        <v>215</v>
      </c>
      <c r="N46" s="53">
        <v>1</v>
      </c>
      <c r="O46" s="42">
        <v>2021</v>
      </c>
      <c r="Q46" s="54"/>
      <c r="R46" s="55"/>
      <c r="S46" s="56">
        <v>23.765</v>
      </c>
      <c r="T46" s="56">
        <v>0</v>
      </c>
      <c r="U46" s="53" t="s">
        <v>336</v>
      </c>
      <c r="X46" s="57" t="s">
        <v>216</v>
      </c>
    </row>
    <row r="47" spans="1:24" s="32" customFormat="1" ht="39.75" customHeight="1">
      <c r="A47" s="150">
        <v>2</v>
      </c>
      <c r="B47" s="112" t="s">
        <v>42</v>
      </c>
      <c r="C47" s="150" t="s">
        <v>377</v>
      </c>
      <c r="D47" s="156" t="s">
        <v>43</v>
      </c>
      <c r="E47" s="151">
        <v>3.48</v>
      </c>
      <c r="F47" s="152"/>
      <c r="G47" s="152"/>
      <c r="H47" s="150" t="s">
        <v>379</v>
      </c>
      <c r="I47" s="150" t="s">
        <v>306</v>
      </c>
      <c r="J47" s="112" t="s">
        <v>44</v>
      </c>
      <c r="K47" s="112"/>
      <c r="L47" s="133" t="s">
        <v>304</v>
      </c>
      <c r="M47" s="29" t="s">
        <v>307</v>
      </c>
      <c r="N47" s="48">
        <v>2</v>
      </c>
      <c r="O47" s="42">
        <v>2021</v>
      </c>
      <c r="P47" s="29" t="s">
        <v>304</v>
      </c>
      <c r="Q47" s="29" t="s">
        <v>307</v>
      </c>
      <c r="R47" s="48">
        <v>2</v>
      </c>
      <c r="S47" s="42">
        <v>2021</v>
      </c>
      <c r="U47" s="49"/>
      <c r="X47" s="32" t="s">
        <v>187</v>
      </c>
    </row>
    <row r="48" spans="1:28" s="32" customFormat="1" ht="102" customHeight="1">
      <c r="A48" s="150">
        <v>3</v>
      </c>
      <c r="B48" s="112" t="s">
        <v>36</v>
      </c>
      <c r="C48" s="150" t="s">
        <v>397</v>
      </c>
      <c r="D48" s="150" t="s">
        <v>400</v>
      </c>
      <c r="E48" s="151">
        <v>1.57</v>
      </c>
      <c r="F48" s="152"/>
      <c r="G48" s="152"/>
      <c r="H48" s="150" t="s">
        <v>379</v>
      </c>
      <c r="I48" s="150" t="s">
        <v>37</v>
      </c>
      <c r="J48" s="112" t="s">
        <v>38</v>
      </c>
      <c r="K48" s="112"/>
      <c r="L48" s="133" t="s">
        <v>304</v>
      </c>
      <c r="M48" s="28" t="s">
        <v>200</v>
      </c>
      <c r="N48" s="32">
        <v>2</v>
      </c>
      <c r="O48" s="59" t="s">
        <v>201</v>
      </c>
      <c r="P48" s="29" t="s">
        <v>304</v>
      </c>
      <c r="Q48" s="28" t="s">
        <v>200</v>
      </c>
      <c r="R48" s="32">
        <v>2</v>
      </c>
      <c r="S48" s="59" t="s">
        <v>201</v>
      </c>
      <c r="U48" s="49"/>
      <c r="X48" s="32" t="s">
        <v>187</v>
      </c>
      <c r="AB48" s="32">
        <v>4</v>
      </c>
    </row>
    <row r="49" spans="1:28" s="32" customFormat="1" ht="57.75" customHeight="1">
      <c r="A49" s="150">
        <v>4</v>
      </c>
      <c r="B49" s="112" t="s">
        <v>202</v>
      </c>
      <c r="C49" s="150" t="s">
        <v>397</v>
      </c>
      <c r="D49" s="150" t="s">
        <v>41</v>
      </c>
      <c r="E49" s="151">
        <v>0.008</v>
      </c>
      <c r="F49" s="152"/>
      <c r="G49" s="152"/>
      <c r="H49" s="150" t="s">
        <v>46</v>
      </c>
      <c r="I49" s="150" t="s">
        <v>5</v>
      </c>
      <c r="J49" s="112" t="s">
        <v>47</v>
      </c>
      <c r="K49" s="112"/>
      <c r="L49" s="133" t="s">
        <v>304</v>
      </c>
      <c r="M49" s="28" t="s">
        <v>203</v>
      </c>
      <c r="N49" s="32">
        <v>2</v>
      </c>
      <c r="O49" s="59" t="s">
        <v>201</v>
      </c>
      <c r="P49" s="29" t="s">
        <v>304</v>
      </c>
      <c r="Q49" s="28" t="s">
        <v>203</v>
      </c>
      <c r="R49" s="32">
        <v>2</v>
      </c>
      <c r="S49" s="59" t="s">
        <v>201</v>
      </c>
      <c r="U49" s="60">
        <v>435.7445999999999</v>
      </c>
      <c r="V49" s="60">
        <v>56.69</v>
      </c>
      <c r="W49" s="60"/>
      <c r="X49" s="32" t="s">
        <v>187</v>
      </c>
      <c r="AB49" s="32">
        <v>4</v>
      </c>
    </row>
    <row r="50" spans="1:28" s="32" customFormat="1" ht="61.5" customHeight="1">
      <c r="A50" s="150">
        <v>5</v>
      </c>
      <c r="B50" s="112" t="s">
        <v>48</v>
      </c>
      <c r="C50" s="150" t="s">
        <v>397</v>
      </c>
      <c r="D50" s="150" t="s">
        <v>41</v>
      </c>
      <c r="E50" s="151">
        <v>0.17687</v>
      </c>
      <c r="F50" s="152"/>
      <c r="G50" s="152"/>
      <c r="H50" s="150" t="s">
        <v>46</v>
      </c>
      <c r="I50" s="150" t="s">
        <v>163</v>
      </c>
      <c r="J50" s="112" t="s">
        <v>49</v>
      </c>
      <c r="K50" s="112"/>
      <c r="L50" s="133" t="s">
        <v>304</v>
      </c>
      <c r="M50" s="28" t="s">
        <v>204</v>
      </c>
      <c r="N50" s="32">
        <v>2</v>
      </c>
      <c r="O50" s="59" t="s">
        <v>201</v>
      </c>
      <c r="P50" s="29" t="s">
        <v>304</v>
      </c>
      <c r="Q50" s="28" t="s">
        <v>204</v>
      </c>
      <c r="R50" s="32">
        <v>2</v>
      </c>
      <c r="S50" s="59" t="s">
        <v>201</v>
      </c>
      <c r="U50" s="60">
        <v>204.95446999999993</v>
      </c>
      <c r="V50" s="60">
        <v>8.99</v>
      </c>
      <c r="W50" s="60"/>
      <c r="X50" s="32" t="s">
        <v>187</v>
      </c>
      <c r="AB50" s="32">
        <v>4</v>
      </c>
    </row>
    <row r="51" spans="1:28" s="32" customFormat="1" ht="22.5">
      <c r="A51" s="150">
        <v>6</v>
      </c>
      <c r="B51" s="122" t="s">
        <v>165</v>
      </c>
      <c r="C51" s="153" t="s">
        <v>397</v>
      </c>
      <c r="D51" s="153" t="s">
        <v>381</v>
      </c>
      <c r="E51" s="152">
        <v>0.05</v>
      </c>
      <c r="F51" s="152"/>
      <c r="G51" s="152"/>
      <c r="H51" s="153"/>
      <c r="I51" s="153" t="s">
        <v>166</v>
      </c>
      <c r="J51" s="141"/>
      <c r="K51" s="141"/>
      <c r="X51" s="32" t="s">
        <v>205</v>
      </c>
      <c r="AB51" s="32">
        <v>4</v>
      </c>
    </row>
    <row r="52" spans="1:11" s="22" customFormat="1" ht="28.5">
      <c r="A52" s="157" t="s">
        <v>174</v>
      </c>
      <c r="B52" s="158" t="s">
        <v>302</v>
      </c>
      <c r="C52" s="157"/>
      <c r="D52" s="157"/>
      <c r="E52" s="159">
        <f>+E53+E90</f>
        <v>318.38</v>
      </c>
      <c r="F52" s="159">
        <f>+F53+F90</f>
        <v>54.7</v>
      </c>
      <c r="G52" s="159">
        <f>+G53+G90</f>
        <v>80.96</v>
      </c>
      <c r="H52" s="157"/>
      <c r="I52" s="157"/>
      <c r="J52" s="158"/>
      <c r="K52" s="158"/>
    </row>
    <row r="53" spans="1:11" s="11" customFormat="1" ht="38.25">
      <c r="A53" s="140" t="s">
        <v>175</v>
      </c>
      <c r="B53" s="141" t="s">
        <v>303</v>
      </c>
      <c r="C53" s="140"/>
      <c r="D53" s="140"/>
      <c r="E53" s="154">
        <f>SUM(E54:E89)</f>
        <v>268.38</v>
      </c>
      <c r="F53" s="154">
        <f>SUM(F54:F89)</f>
        <v>54.7</v>
      </c>
      <c r="G53" s="154">
        <f>SUM(G54:G89)</f>
        <v>80.96</v>
      </c>
      <c r="H53" s="140"/>
      <c r="I53" s="140"/>
      <c r="J53" s="141"/>
      <c r="K53" s="141"/>
    </row>
    <row r="54" spans="1:21" s="197" customFormat="1" ht="33.75">
      <c r="A54" s="190">
        <v>1</v>
      </c>
      <c r="B54" s="191" t="s">
        <v>349</v>
      </c>
      <c r="C54" s="190" t="s">
        <v>134</v>
      </c>
      <c r="D54" s="190" t="s">
        <v>180</v>
      </c>
      <c r="E54" s="192">
        <v>3</v>
      </c>
      <c r="F54" s="193"/>
      <c r="G54" s="193">
        <v>3</v>
      </c>
      <c r="H54" s="190"/>
      <c r="I54" s="190" t="s">
        <v>34</v>
      </c>
      <c r="J54" s="191" t="s">
        <v>350</v>
      </c>
      <c r="K54" s="215" t="s">
        <v>106</v>
      </c>
      <c r="L54" s="195"/>
      <c r="M54" s="196"/>
      <c r="N54" s="216"/>
      <c r="P54" s="196"/>
      <c r="Q54" s="196" t="s">
        <v>351</v>
      </c>
      <c r="R54" s="216"/>
      <c r="U54" s="198">
        <v>1</v>
      </c>
    </row>
    <row r="55" spans="1:21" s="32" customFormat="1" ht="43.5" customHeight="1">
      <c r="A55" s="150">
        <v>2</v>
      </c>
      <c r="B55" s="112" t="s">
        <v>220</v>
      </c>
      <c r="C55" s="150" t="s">
        <v>319</v>
      </c>
      <c r="D55" s="150" t="s">
        <v>207</v>
      </c>
      <c r="E55" s="151">
        <v>0.71</v>
      </c>
      <c r="F55" s="152">
        <v>0.4</v>
      </c>
      <c r="G55" s="152">
        <v>0.71</v>
      </c>
      <c r="H55" s="150"/>
      <c r="I55" s="150" t="s">
        <v>221</v>
      </c>
      <c r="J55" s="112" t="s">
        <v>317</v>
      </c>
      <c r="K55" s="149"/>
      <c r="L55" s="133"/>
      <c r="M55" s="29"/>
      <c r="N55" s="48">
        <v>2</v>
      </c>
      <c r="P55" s="29"/>
      <c r="Q55" s="29"/>
      <c r="R55" s="48">
        <v>2</v>
      </c>
      <c r="U55" s="49">
        <v>2</v>
      </c>
    </row>
    <row r="56" spans="1:21" s="197" customFormat="1" ht="22.5">
      <c r="A56" s="190">
        <v>3</v>
      </c>
      <c r="B56" s="194" t="s">
        <v>222</v>
      </c>
      <c r="C56" s="190" t="s">
        <v>223</v>
      </c>
      <c r="D56" s="190" t="s">
        <v>381</v>
      </c>
      <c r="E56" s="192">
        <v>10.08</v>
      </c>
      <c r="F56" s="193">
        <f>+E56</f>
        <v>10.08</v>
      </c>
      <c r="G56" s="193">
        <f>+E56</f>
        <v>10.08</v>
      </c>
      <c r="H56" s="190"/>
      <c r="I56" s="190" t="s">
        <v>32</v>
      </c>
      <c r="J56" s="191" t="s">
        <v>224</v>
      </c>
      <c r="K56" s="215"/>
      <c r="L56" s="195"/>
      <c r="M56" s="217"/>
      <c r="N56" s="216"/>
      <c r="P56" s="196"/>
      <c r="Q56" s="217"/>
      <c r="R56" s="216"/>
      <c r="U56" s="198">
        <v>5</v>
      </c>
    </row>
    <row r="57" spans="1:21" s="197" customFormat="1" ht="44.25" customHeight="1">
      <c r="A57" s="190">
        <v>4</v>
      </c>
      <c r="B57" s="218" t="s">
        <v>225</v>
      </c>
      <c r="C57" s="190" t="s">
        <v>223</v>
      </c>
      <c r="D57" s="201" t="s">
        <v>226</v>
      </c>
      <c r="E57" s="219">
        <v>30</v>
      </c>
      <c r="F57" s="220">
        <v>30</v>
      </c>
      <c r="G57" s="220">
        <v>30</v>
      </c>
      <c r="H57" s="221"/>
      <c r="I57" s="221" t="s">
        <v>141</v>
      </c>
      <c r="J57" s="191" t="s">
        <v>227</v>
      </c>
      <c r="K57" s="215" t="s">
        <v>107</v>
      </c>
      <c r="L57" s="195"/>
      <c r="M57" s="217"/>
      <c r="N57" s="216"/>
      <c r="P57" s="196"/>
      <c r="Q57" s="217"/>
      <c r="R57" s="216"/>
      <c r="U57" s="198">
        <v>6</v>
      </c>
    </row>
    <row r="58" spans="1:21" s="32" customFormat="1" ht="27" customHeight="1">
      <c r="A58" s="150">
        <v>5</v>
      </c>
      <c r="B58" s="109" t="s">
        <v>228</v>
      </c>
      <c r="C58" s="153" t="s">
        <v>377</v>
      </c>
      <c r="D58" s="153" t="s">
        <v>381</v>
      </c>
      <c r="E58" s="152">
        <v>1.05</v>
      </c>
      <c r="F58" s="152"/>
      <c r="G58" s="152">
        <v>1.05</v>
      </c>
      <c r="H58" s="153"/>
      <c r="I58" s="153" t="s">
        <v>311</v>
      </c>
      <c r="J58" s="112" t="s">
        <v>229</v>
      </c>
      <c r="K58" s="112"/>
      <c r="L58" s="133"/>
      <c r="M58" s="29"/>
      <c r="N58" s="48"/>
      <c r="P58" s="29"/>
      <c r="Q58" s="29" t="s">
        <v>230</v>
      </c>
      <c r="R58" s="48"/>
      <c r="U58" s="49">
        <v>10</v>
      </c>
    </row>
    <row r="59" spans="1:21" s="32" customFormat="1" ht="30" customHeight="1">
      <c r="A59" s="150">
        <v>6</v>
      </c>
      <c r="B59" s="109" t="s">
        <v>231</v>
      </c>
      <c r="C59" s="153" t="s">
        <v>377</v>
      </c>
      <c r="D59" s="153" t="s">
        <v>381</v>
      </c>
      <c r="E59" s="152">
        <v>12.1</v>
      </c>
      <c r="F59" s="152"/>
      <c r="G59" s="152"/>
      <c r="H59" s="153"/>
      <c r="I59" s="153" t="s">
        <v>232</v>
      </c>
      <c r="J59" s="109" t="s">
        <v>233</v>
      </c>
      <c r="K59" s="109"/>
      <c r="L59" s="133"/>
      <c r="M59" s="29"/>
      <c r="N59" s="48"/>
      <c r="P59" s="29"/>
      <c r="Q59" s="29" t="s">
        <v>230</v>
      </c>
      <c r="R59" s="48"/>
      <c r="U59" s="49">
        <v>11</v>
      </c>
    </row>
    <row r="60" spans="1:21" s="32" customFormat="1" ht="35.25" customHeight="1">
      <c r="A60" s="150">
        <v>7</v>
      </c>
      <c r="B60" s="109" t="s">
        <v>234</v>
      </c>
      <c r="C60" s="153" t="s">
        <v>377</v>
      </c>
      <c r="D60" s="153" t="s">
        <v>381</v>
      </c>
      <c r="E60" s="152">
        <v>6.48</v>
      </c>
      <c r="F60" s="152"/>
      <c r="G60" s="152">
        <v>6.48</v>
      </c>
      <c r="H60" s="153"/>
      <c r="I60" s="153" t="s">
        <v>7</v>
      </c>
      <c r="J60" s="109" t="s">
        <v>242</v>
      </c>
      <c r="K60" s="109"/>
      <c r="L60" s="133"/>
      <c r="M60" s="29"/>
      <c r="N60" s="48"/>
      <c r="P60" s="29"/>
      <c r="Q60" s="29" t="s">
        <v>230</v>
      </c>
      <c r="R60" s="48"/>
      <c r="U60" s="49">
        <v>12</v>
      </c>
    </row>
    <row r="61" spans="1:21" s="32" customFormat="1" ht="33.75">
      <c r="A61" s="150">
        <v>8</v>
      </c>
      <c r="B61" s="109" t="s">
        <v>243</v>
      </c>
      <c r="C61" s="153" t="s">
        <v>377</v>
      </c>
      <c r="D61" s="153" t="s">
        <v>381</v>
      </c>
      <c r="E61" s="152">
        <v>9.29</v>
      </c>
      <c r="F61" s="152"/>
      <c r="G61" s="152">
        <v>9.29</v>
      </c>
      <c r="H61" s="153"/>
      <c r="I61" s="153" t="s">
        <v>244</v>
      </c>
      <c r="J61" s="109" t="s">
        <v>245</v>
      </c>
      <c r="K61" s="109"/>
      <c r="L61" s="133"/>
      <c r="M61" s="29"/>
      <c r="N61" s="48"/>
      <c r="P61" s="29"/>
      <c r="Q61" s="29" t="s">
        <v>230</v>
      </c>
      <c r="R61" s="48"/>
      <c r="U61" s="49">
        <v>13</v>
      </c>
    </row>
    <row r="62" spans="1:21" s="32" customFormat="1" ht="37.5" customHeight="1">
      <c r="A62" s="150">
        <v>9</v>
      </c>
      <c r="B62" s="109" t="s">
        <v>246</v>
      </c>
      <c r="C62" s="153" t="s">
        <v>377</v>
      </c>
      <c r="D62" s="153" t="s">
        <v>381</v>
      </c>
      <c r="E62" s="152" t="s">
        <v>247</v>
      </c>
      <c r="F62" s="152"/>
      <c r="G62" s="152" t="s">
        <v>247</v>
      </c>
      <c r="H62" s="153" t="s">
        <v>379</v>
      </c>
      <c r="I62" s="153" t="s">
        <v>5</v>
      </c>
      <c r="J62" s="109" t="s">
        <v>248</v>
      </c>
      <c r="K62" s="109"/>
      <c r="L62" s="133"/>
      <c r="M62" s="29"/>
      <c r="N62" s="48"/>
      <c r="P62" s="29"/>
      <c r="Q62" s="29" t="s">
        <v>230</v>
      </c>
      <c r="R62" s="48"/>
      <c r="U62" s="49">
        <v>14</v>
      </c>
    </row>
    <row r="63" spans="1:21" s="62" customFormat="1" ht="32.25" customHeight="1">
      <c r="A63" s="150">
        <v>10</v>
      </c>
      <c r="B63" s="110" t="s">
        <v>249</v>
      </c>
      <c r="C63" s="153" t="s">
        <v>26</v>
      </c>
      <c r="D63" s="104" t="s">
        <v>403</v>
      </c>
      <c r="E63" s="111">
        <v>0.14</v>
      </c>
      <c r="F63" s="107"/>
      <c r="G63" s="107">
        <v>0.14</v>
      </c>
      <c r="H63" s="104"/>
      <c r="I63" s="104" t="s">
        <v>166</v>
      </c>
      <c r="J63" s="109" t="s">
        <v>250</v>
      </c>
      <c r="K63" s="109"/>
      <c r="L63" s="135"/>
      <c r="M63" s="43"/>
      <c r="P63" s="61"/>
      <c r="Q63" s="43"/>
      <c r="U63" s="49">
        <v>16</v>
      </c>
    </row>
    <row r="64" spans="1:21" s="197" customFormat="1" ht="56.25">
      <c r="A64" s="190">
        <v>11</v>
      </c>
      <c r="B64" s="194" t="s">
        <v>286</v>
      </c>
      <c r="C64" s="201" t="s">
        <v>26</v>
      </c>
      <c r="D64" s="201" t="s">
        <v>403</v>
      </c>
      <c r="E64" s="193">
        <v>0.48</v>
      </c>
      <c r="F64" s="222"/>
      <c r="G64" s="222">
        <v>0.48</v>
      </c>
      <c r="H64" s="222" t="s">
        <v>379</v>
      </c>
      <c r="I64" s="201" t="s">
        <v>5</v>
      </c>
      <c r="J64" s="194" t="s">
        <v>285</v>
      </c>
      <c r="K64" s="223" t="s">
        <v>99</v>
      </c>
      <c r="L64" s="224"/>
      <c r="M64" s="217"/>
      <c r="N64" s="224">
        <v>1</v>
      </c>
      <c r="P64" s="217"/>
      <c r="Q64" s="217"/>
      <c r="R64" s="224">
        <v>1</v>
      </c>
      <c r="U64" s="198">
        <v>17</v>
      </c>
    </row>
    <row r="65" spans="1:21" s="32" customFormat="1" ht="22.5">
      <c r="A65" s="150">
        <v>12</v>
      </c>
      <c r="B65" s="112" t="s">
        <v>251</v>
      </c>
      <c r="C65" s="150" t="s">
        <v>98</v>
      </c>
      <c r="D65" s="150" t="s">
        <v>41</v>
      </c>
      <c r="E65" s="151">
        <v>0.1</v>
      </c>
      <c r="F65" s="152"/>
      <c r="G65" s="152">
        <v>0.1</v>
      </c>
      <c r="H65" s="150"/>
      <c r="I65" s="150" t="s">
        <v>113</v>
      </c>
      <c r="J65" s="112" t="s">
        <v>252</v>
      </c>
      <c r="K65" s="112"/>
      <c r="L65" s="133"/>
      <c r="M65" s="29"/>
      <c r="N65" s="48"/>
      <c r="P65" s="29"/>
      <c r="Q65" s="29"/>
      <c r="R65" s="48"/>
      <c r="U65" s="49">
        <v>18</v>
      </c>
    </row>
    <row r="66" spans="1:21" s="197" customFormat="1" ht="33.75">
      <c r="A66" s="190">
        <v>13</v>
      </c>
      <c r="B66" s="194" t="s">
        <v>183</v>
      </c>
      <c r="C66" s="201" t="s">
        <v>402</v>
      </c>
      <c r="D66" s="201" t="s">
        <v>403</v>
      </c>
      <c r="E66" s="193">
        <v>0.05</v>
      </c>
      <c r="F66" s="222"/>
      <c r="G66" s="222">
        <v>0.05</v>
      </c>
      <c r="H66" s="222"/>
      <c r="I66" s="201" t="s">
        <v>37</v>
      </c>
      <c r="J66" s="194" t="s">
        <v>184</v>
      </c>
      <c r="K66" s="194"/>
      <c r="L66" s="195"/>
      <c r="M66" s="217"/>
      <c r="N66" s="224">
        <v>1</v>
      </c>
      <c r="P66" s="196" t="s">
        <v>345</v>
      </c>
      <c r="Q66" s="217"/>
      <c r="R66" s="224">
        <v>1</v>
      </c>
      <c r="U66" s="198">
        <v>19</v>
      </c>
    </row>
    <row r="67" spans="1:21" s="197" customFormat="1" ht="33.75">
      <c r="A67" s="190">
        <v>14</v>
      </c>
      <c r="B67" s="194" t="s">
        <v>185</v>
      </c>
      <c r="C67" s="201" t="s">
        <v>402</v>
      </c>
      <c r="D67" s="201" t="s">
        <v>403</v>
      </c>
      <c r="E67" s="193">
        <v>0.05</v>
      </c>
      <c r="F67" s="222"/>
      <c r="G67" s="222">
        <v>0.05</v>
      </c>
      <c r="H67" s="222"/>
      <c r="I67" s="201" t="s">
        <v>37</v>
      </c>
      <c r="J67" s="194" t="s">
        <v>280</v>
      </c>
      <c r="K67" s="194"/>
      <c r="L67" s="195"/>
      <c r="M67" s="217"/>
      <c r="N67" s="224">
        <v>1</v>
      </c>
      <c r="P67" s="196" t="s">
        <v>345</v>
      </c>
      <c r="Q67" s="217"/>
      <c r="R67" s="224">
        <v>1</v>
      </c>
      <c r="U67" s="198">
        <v>20</v>
      </c>
    </row>
    <row r="68" spans="1:21" s="197" customFormat="1" ht="61.5" customHeight="1">
      <c r="A68" s="190">
        <v>15</v>
      </c>
      <c r="B68" s="194" t="s">
        <v>287</v>
      </c>
      <c r="C68" s="201" t="s">
        <v>402</v>
      </c>
      <c r="D68" s="201" t="s">
        <v>381</v>
      </c>
      <c r="E68" s="193">
        <v>0.11</v>
      </c>
      <c r="F68" s="193"/>
      <c r="G68" s="193">
        <v>0.11</v>
      </c>
      <c r="H68" s="201" t="s">
        <v>379</v>
      </c>
      <c r="I68" s="201" t="s">
        <v>144</v>
      </c>
      <c r="J68" s="194" t="s">
        <v>237</v>
      </c>
      <c r="K68" s="203" t="s">
        <v>155</v>
      </c>
      <c r="L68" s="195"/>
      <c r="M68" s="225"/>
      <c r="N68" s="224">
        <v>1</v>
      </c>
      <c r="P68" s="196" t="s">
        <v>345</v>
      </c>
      <c r="Q68" s="225" t="s">
        <v>312</v>
      </c>
      <c r="R68" s="224">
        <v>1</v>
      </c>
      <c r="U68" s="198">
        <v>21</v>
      </c>
    </row>
    <row r="69" spans="1:21" s="197" customFormat="1" ht="61.5" customHeight="1">
      <c r="A69" s="190">
        <v>16</v>
      </c>
      <c r="B69" s="194" t="s">
        <v>289</v>
      </c>
      <c r="C69" s="201" t="s">
        <v>402</v>
      </c>
      <c r="D69" s="201" t="s">
        <v>381</v>
      </c>
      <c r="E69" s="193">
        <v>0.06</v>
      </c>
      <c r="F69" s="193">
        <v>0.06</v>
      </c>
      <c r="G69" s="193">
        <v>0.06</v>
      </c>
      <c r="H69" s="201" t="s">
        <v>379</v>
      </c>
      <c r="I69" s="201" t="s">
        <v>144</v>
      </c>
      <c r="J69" s="194" t="s">
        <v>235</v>
      </c>
      <c r="K69" s="203" t="s">
        <v>155</v>
      </c>
      <c r="L69" s="195"/>
      <c r="M69" s="225"/>
      <c r="N69" s="224">
        <v>1</v>
      </c>
      <c r="P69" s="196" t="s">
        <v>345</v>
      </c>
      <c r="Q69" s="225" t="s">
        <v>312</v>
      </c>
      <c r="R69" s="224">
        <v>1</v>
      </c>
      <c r="U69" s="198">
        <v>22</v>
      </c>
    </row>
    <row r="70" spans="1:21" s="197" customFormat="1" ht="60" customHeight="1">
      <c r="A70" s="190">
        <v>17</v>
      </c>
      <c r="B70" s="194" t="s">
        <v>291</v>
      </c>
      <c r="C70" s="201" t="s">
        <v>402</v>
      </c>
      <c r="D70" s="201" t="s">
        <v>381</v>
      </c>
      <c r="E70" s="193">
        <v>0.07</v>
      </c>
      <c r="F70" s="193"/>
      <c r="G70" s="193">
        <v>0.07</v>
      </c>
      <c r="H70" s="201" t="s">
        <v>379</v>
      </c>
      <c r="I70" s="201" t="s">
        <v>144</v>
      </c>
      <c r="J70" s="194" t="s">
        <v>236</v>
      </c>
      <c r="K70" s="203" t="s">
        <v>155</v>
      </c>
      <c r="L70" s="195"/>
      <c r="M70" s="225"/>
      <c r="N70" s="224">
        <v>1</v>
      </c>
      <c r="P70" s="196" t="s">
        <v>345</v>
      </c>
      <c r="Q70" s="225" t="s">
        <v>312</v>
      </c>
      <c r="R70" s="224">
        <v>1</v>
      </c>
      <c r="U70" s="198">
        <v>23</v>
      </c>
    </row>
    <row r="71" spans="1:21" s="197" customFormat="1" ht="60" customHeight="1">
      <c r="A71" s="190">
        <v>18</v>
      </c>
      <c r="B71" s="194" t="s">
        <v>293</v>
      </c>
      <c r="C71" s="201" t="s">
        <v>402</v>
      </c>
      <c r="D71" s="201" t="s">
        <v>381</v>
      </c>
      <c r="E71" s="193">
        <v>0.1</v>
      </c>
      <c r="F71" s="193"/>
      <c r="G71" s="193">
        <v>0.1</v>
      </c>
      <c r="H71" s="201" t="s">
        <v>379</v>
      </c>
      <c r="I71" s="201" t="s">
        <v>144</v>
      </c>
      <c r="J71" s="194" t="s">
        <v>238</v>
      </c>
      <c r="K71" s="203" t="s">
        <v>155</v>
      </c>
      <c r="L71" s="195"/>
      <c r="M71" s="225"/>
      <c r="N71" s="224">
        <v>1</v>
      </c>
      <c r="P71" s="196" t="s">
        <v>345</v>
      </c>
      <c r="Q71" s="225" t="s">
        <v>312</v>
      </c>
      <c r="R71" s="224">
        <v>1</v>
      </c>
      <c r="U71" s="198">
        <v>24</v>
      </c>
    </row>
    <row r="72" spans="1:21" s="197" customFormat="1" ht="39.75" customHeight="1">
      <c r="A72" s="190">
        <v>19</v>
      </c>
      <c r="B72" s="194" t="s">
        <v>296</v>
      </c>
      <c r="C72" s="201" t="s">
        <v>402</v>
      </c>
      <c r="D72" s="201" t="s">
        <v>403</v>
      </c>
      <c r="E72" s="193">
        <v>0.32</v>
      </c>
      <c r="F72" s="193"/>
      <c r="G72" s="193"/>
      <c r="H72" s="201"/>
      <c r="I72" s="201" t="s">
        <v>163</v>
      </c>
      <c r="J72" s="194" t="s">
        <v>297</v>
      </c>
      <c r="K72" s="203" t="s">
        <v>155</v>
      </c>
      <c r="L72" s="195"/>
      <c r="M72" s="225"/>
      <c r="N72" s="224">
        <v>1</v>
      </c>
      <c r="P72" s="196" t="s">
        <v>345</v>
      </c>
      <c r="Q72" s="225" t="s">
        <v>312</v>
      </c>
      <c r="R72" s="224">
        <v>1</v>
      </c>
      <c r="U72" s="198">
        <v>25</v>
      </c>
    </row>
    <row r="73" spans="1:13" s="32" customFormat="1" ht="56.25">
      <c r="A73" s="150">
        <v>20</v>
      </c>
      <c r="B73" s="109" t="s">
        <v>89</v>
      </c>
      <c r="C73" s="153" t="s">
        <v>402</v>
      </c>
      <c r="D73" s="153" t="s">
        <v>381</v>
      </c>
      <c r="E73" s="153">
        <v>0.3</v>
      </c>
      <c r="F73" s="153">
        <v>0.3</v>
      </c>
      <c r="G73" s="153">
        <v>0.3</v>
      </c>
      <c r="H73" s="153" t="s">
        <v>379</v>
      </c>
      <c r="I73" s="153" t="s">
        <v>144</v>
      </c>
      <c r="J73" s="109" t="s">
        <v>90</v>
      </c>
      <c r="K73" s="109"/>
      <c r="L73" s="50"/>
      <c r="M73" s="34"/>
    </row>
    <row r="74" spans="1:21" s="32" customFormat="1" ht="50.25" customHeight="1">
      <c r="A74" s="150">
        <v>21</v>
      </c>
      <c r="B74" s="109" t="s">
        <v>253</v>
      </c>
      <c r="C74" s="153" t="s">
        <v>402</v>
      </c>
      <c r="D74" s="153" t="s">
        <v>403</v>
      </c>
      <c r="E74" s="152">
        <v>0.1</v>
      </c>
      <c r="F74" s="152"/>
      <c r="G74" s="152">
        <v>0.1</v>
      </c>
      <c r="H74" s="153"/>
      <c r="I74" s="153" t="s">
        <v>254</v>
      </c>
      <c r="J74" s="109" t="s">
        <v>255</v>
      </c>
      <c r="K74" s="109"/>
      <c r="L74" s="50"/>
      <c r="M74" s="29"/>
      <c r="N74" s="58"/>
      <c r="P74" s="34"/>
      <c r="Q74" s="29" t="s">
        <v>256</v>
      </c>
      <c r="R74" s="58"/>
      <c r="U74" s="49">
        <v>29</v>
      </c>
    </row>
    <row r="75" spans="1:21" s="32" customFormat="1" ht="58.5" customHeight="1">
      <c r="A75" s="150">
        <v>22</v>
      </c>
      <c r="B75" s="109" t="s">
        <v>257</v>
      </c>
      <c r="C75" s="153" t="s">
        <v>377</v>
      </c>
      <c r="D75" s="150" t="s">
        <v>381</v>
      </c>
      <c r="E75" s="152">
        <v>0.1</v>
      </c>
      <c r="F75" s="152">
        <v>0.1</v>
      </c>
      <c r="G75" s="152">
        <v>0.1</v>
      </c>
      <c r="H75" s="153"/>
      <c r="I75" s="153" t="s">
        <v>5</v>
      </c>
      <c r="J75" s="109" t="s">
        <v>328</v>
      </c>
      <c r="K75" s="109"/>
      <c r="L75" s="133"/>
      <c r="M75" s="29"/>
      <c r="N75" s="48"/>
      <c r="P75" s="29"/>
      <c r="Q75" s="29" t="s">
        <v>256</v>
      </c>
      <c r="R75" s="48"/>
      <c r="U75" s="49">
        <v>31</v>
      </c>
    </row>
    <row r="76" spans="1:21" s="227" customFormat="1" ht="43.5" customHeight="1">
      <c r="A76" s="190">
        <v>23</v>
      </c>
      <c r="B76" s="194" t="s">
        <v>284</v>
      </c>
      <c r="C76" s="201" t="s">
        <v>397</v>
      </c>
      <c r="D76" s="201" t="s">
        <v>400</v>
      </c>
      <c r="E76" s="193">
        <v>0.5</v>
      </c>
      <c r="F76" s="193">
        <v>0.5</v>
      </c>
      <c r="G76" s="193">
        <v>0.5</v>
      </c>
      <c r="H76" s="201" t="s">
        <v>379</v>
      </c>
      <c r="I76" s="201" t="s">
        <v>5</v>
      </c>
      <c r="J76" s="202" t="s">
        <v>285</v>
      </c>
      <c r="K76" s="223" t="s">
        <v>99</v>
      </c>
      <c r="L76" s="224"/>
      <c r="M76" s="226"/>
      <c r="P76" s="217"/>
      <c r="Q76" s="226"/>
      <c r="U76" s="228">
        <v>32</v>
      </c>
    </row>
    <row r="77" spans="1:21" s="94" customFormat="1" ht="41.25" customHeight="1">
      <c r="A77" s="150">
        <v>24</v>
      </c>
      <c r="B77" s="105" t="s">
        <v>281</v>
      </c>
      <c r="C77" s="106" t="s">
        <v>259</v>
      </c>
      <c r="D77" s="106" t="s">
        <v>381</v>
      </c>
      <c r="E77" s="107">
        <v>9.96</v>
      </c>
      <c r="F77" s="107">
        <v>6.7</v>
      </c>
      <c r="G77" s="107">
        <v>9.96</v>
      </c>
      <c r="H77" s="106"/>
      <c r="I77" s="104" t="s">
        <v>23</v>
      </c>
      <c r="J77" s="122" t="s">
        <v>341</v>
      </c>
      <c r="K77" s="122"/>
      <c r="L77" s="80"/>
      <c r="M77" s="93"/>
      <c r="P77" s="1"/>
      <c r="Q77" s="93"/>
      <c r="U77" s="95"/>
    </row>
    <row r="78" spans="1:28" s="231" customFormat="1" ht="22.5">
      <c r="A78" s="190">
        <v>25</v>
      </c>
      <c r="B78" s="194" t="s">
        <v>258</v>
      </c>
      <c r="C78" s="201" t="s">
        <v>259</v>
      </c>
      <c r="D78" s="190" t="s">
        <v>381</v>
      </c>
      <c r="E78" s="193">
        <v>2.3</v>
      </c>
      <c r="F78" s="193">
        <v>2.3</v>
      </c>
      <c r="G78" s="193">
        <v>2.3</v>
      </c>
      <c r="H78" s="201"/>
      <c r="I78" s="229"/>
      <c r="J78" s="223" t="s">
        <v>108</v>
      </c>
      <c r="K78" s="202"/>
      <c r="L78" s="224"/>
      <c r="M78" s="230"/>
      <c r="P78" s="217"/>
      <c r="Q78" s="230" t="s">
        <v>261</v>
      </c>
      <c r="U78" s="198">
        <v>38</v>
      </c>
      <c r="AB78" s="231">
        <v>4</v>
      </c>
    </row>
    <row r="79" spans="1:28" s="231" customFormat="1" ht="24" customHeight="1">
      <c r="A79" s="190">
        <v>26</v>
      </c>
      <c r="B79" s="194" t="s">
        <v>262</v>
      </c>
      <c r="C79" s="201" t="s">
        <v>259</v>
      </c>
      <c r="D79" s="190" t="s">
        <v>381</v>
      </c>
      <c r="E79" s="193">
        <v>1.9</v>
      </c>
      <c r="F79" s="193">
        <v>1.9</v>
      </c>
      <c r="G79" s="193">
        <v>1.9</v>
      </c>
      <c r="H79" s="201"/>
      <c r="I79" s="190" t="s">
        <v>23</v>
      </c>
      <c r="J79" s="223" t="s">
        <v>108</v>
      </c>
      <c r="K79" s="202"/>
      <c r="L79" s="224"/>
      <c r="M79" s="230"/>
      <c r="P79" s="217"/>
      <c r="Q79" s="230" t="s">
        <v>261</v>
      </c>
      <c r="U79" s="198">
        <v>39</v>
      </c>
      <c r="AB79" s="231">
        <v>4</v>
      </c>
    </row>
    <row r="80" spans="1:28" s="231" customFormat="1" ht="24" customHeight="1">
      <c r="A80" s="190">
        <v>27</v>
      </c>
      <c r="B80" s="194" t="s">
        <v>263</v>
      </c>
      <c r="C80" s="201" t="s">
        <v>259</v>
      </c>
      <c r="D80" s="190" t="s">
        <v>381</v>
      </c>
      <c r="E80" s="193">
        <v>2.36</v>
      </c>
      <c r="F80" s="193">
        <v>2.36</v>
      </c>
      <c r="G80" s="193">
        <v>2.36</v>
      </c>
      <c r="H80" s="201"/>
      <c r="I80" s="190" t="s">
        <v>23</v>
      </c>
      <c r="J80" s="223" t="s">
        <v>108</v>
      </c>
      <c r="K80" s="202"/>
      <c r="L80" s="224"/>
      <c r="M80" s="230"/>
      <c r="P80" s="217"/>
      <c r="Q80" s="230" t="s">
        <v>261</v>
      </c>
      <c r="U80" s="198">
        <v>40</v>
      </c>
      <c r="AB80" s="231">
        <v>4</v>
      </c>
    </row>
    <row r="81" spans="1:21" s="197" customFormat="1" ht="24" customHeight="1">
      <c r="A81" s="190">
        <v>28</v>
      </c>
      <c r="B81" s="202" t="s">
        <v>264</v>
      </c>
      <c r="C81" s="201" t="s">
        <v>126</v>
      </c>
      <c r="D81" s="201" t="s">
        <v>403</v>
      </c>
      <c r="E81" s="193">
        <v>0.2</v>
      </c>
      <c r="F81" s="193"/>
      <c r="G81" s="193">
        <v>0.2</v>
      </c>
      <c r="H81" s="201"/>
      <c r="I81" s="201" t="s">
        <v>113</v>
      </c>
      <c r="J81" s="223" t="s">
        <v>109</v>
      </c>
      <c r="K81" s="223" t="s">
        <v>265</v>
      </c>
      <c r="L81" s="232"/>
      <c r="M81" s="233"/>
      <c r="P81" s="233"/>
      <c r="Q81" s="233"/>
      <c r="U81" s="198">
        <v>41</v>
      </c>
    </row>
    <row r="82" spans="1:21" s="197" customFormat="1" ht="24" customHeight="1">
      <c r="A82" s="190">
        <v>29</v>
      </c>
      <c r="B82" s="202" t="s">
        <v>266</v>
      </c>
      <c r="C82" s="201" t="s">
        <v>126</v>
      </c>
      <c r="D82" s="201" t="s">
        <v>403</v>
      </c>
      <c r="E82" s="193">
        <v>0.5</v>
      </c>
      <c r="F82" s="193"/>
      <c r="G82" s="193">
        <v>0.5</v>
      </c>
      <c r="H82" s="201"/>
      <c r="I82" s="201" t="s">
        <v>113</v>
      </c>
      <c r="J82" s="223" t="s">
        <v>109</v>
      </c>
      <c r="K82" s="223" t="s">
        <v>265</v>
      </c>
      <c r="L82" s="232"/>
      <c r="M82" s="233"/>
      <c r="P82" s="233"/>
      <c r="Q82" s="233"/>
      <c r="U82" s="198">
        <v>42</v>
      </c>
    </row>
    <row r="83" spans="1:21" s="32" customFormat="1" ht="29.25" customHeight="1">
      <c r="A83" s="150">
        <v>30</v>
      </c>
      <c r="B83" s="109" t="s">
        <v>267</v>
      </c>
      <c r="C83" s="153" t="s">
        <v>29</v>
      </c>
      <c r="D83" s="153" t="s">
        <v>403</v>
      </c>
      <c r="E83" s="152">
        <v>0.25</v>
      </c>
      <c r="F83" s="152"/>
      <c r="G83" s="152">
        <v>0.25</v>
      </c>
      <c r="H83" s="153"/>
      <c r="I83" s="153" t="s">
        <v>13</v>
      </c>
      <c r="J83" s="109" t="s">
        <v>268</v>
      </c>
      <c r="K83" s="109"/>
      <c r="L83" s="50"/>
      <c r="M83" s="33"/>
      <c r="P83" s="34"/>
      <c r="Q83" s="33"/>
      <c r="U83" s="49">
        <v>43</v>
      </c>
    </row>
    <row r="84" spans="1:21" s="197" customFormat="1" ht="29.25" customHeight="1">
      <c r="A84" s="190">
        <v>31</v>
      </c>
      <c r="B84" s="194" t="s">
        <v>269</v>
      </c>
      <c r="C84" s="201" t="s">
        <v>29</v>
      </c>
      <c r="D84" s="201" t="s">
        <v>403</v>
      </c>
      <c r="E84" s="193">
        <v>0.2</v>
      </c>
      <c r="F84" s="193"/>
      <c r="G84" s="193">
        <v>0.2</v>
      </c>
      <c r="H84" s="201"/>
      <c r="I84" s="201" t="s">
        <v>295</v>
      </c>
      <c r="J84" s="194" t="s">
        <v>270</v>
      </c>
      <c r="K84" s="203" t="s">
        <v>159</v>
      </c>
      <c r="L84" s="224"/>
      <c r="M84" s="234"/>
      <c r="P84" s="217"/>
      <c r="Q84" s="234"/>
      <c r="U84" s="198">
        <v>44</v>
      </c>
    </row>
    <row r="85" spans="1:21" s="197" customFormat="1" ht="22.5">
      <c r="A85" s="190">
        <v>32</v>
      </c>
      <c r="B85" s="194" t="s">
        <v>271</v>
      </c>
      <c r="C85" s="201" t="s">
        <v>29</v>
      </c>
      <c r="D85" s="201" t="s">
        <v>403</v>
      </c>
      <c r="E85" s="193">
        <v>0.1</v>
      </c>
      <c r="F85" s="193"/>
      <c r="G85" s="193">
        <v>0.1</v>
      </c>
      <c r="H85" s="201"/>
      <c r="I85" s="201" t="s">
        <v>295</v>
      </c>
      <c r="J85" s="194" t="s">
        <v>270</v>
      </c>
      <c r="K85" s="203" t="s">
        <v>159</v>
      </c>
      <c r="L85" s="224"/>
      <c r="M85" s="234"/>
      <c r="P85" s="217"/>
      <c r="Q85" s="234"/>
      <c r="U85" s="198">
        <v>45</v>
      </c>
    </row>
    <row r="86" spans="1:21" s="197" customFormat="1" ht="22.5">
      <c r="A86" s="190">
        <v>33</v>
      </c>
      <c r="B86" s="194" t="s">
        <v>272</v>
      </c>
      <c r="C86" s="201" t="s">
        <v>29</v>
      </c>
      <c r="D86" s="201" t="s">
        <v>403</v>
      </c>
      <c r="E86" s="193">
        <v>0.2</v>
      </c>
      <c r="F86" s="193"/>
      <c r="G86" s="193">
        <v>0.2</v>
      </c>
      <c r="H86" s="201"/>
      <c r="I86" s="201" t="s">
        <v>37</v>
      </c>
      <c r="J86" s="194" t="s">
        <v>273</v>
      </c>
      <c r="K86" s="203" t="s">
        <v>159</v>
      </c>
      <c r="L86" s="224"/>
      <c r="M86" s="234"/>
      <c r="P86" s="217"/>
      <c r="Q86" s="234" t="s">
        <v>274</v>
      </c>
      <c r="U86" s="198">
        <v>46</v>
      </c>
    </row>
    <row r="87" spans="1:21" s="231" customFormat="1" ht="42.75" customHeight="1">
      <c r="A87" s="190">
        <v>34</v>
      </c>
      <c r="B87" s="194" t="s">
        <v>360</v>
      </c>
      <c r="C87" s="201" t="s">
        <v>29</v>
      </c>
      <c r="D87" s="201" t="s">
        <v>403</v>
      </c>
      <c r="E87" s="193">
        <v>0.02</v>
      </c>
      <c r="F87" s="193"/>
      <c r="G87" s="193">
        <v>0.02</v>
      </c>
      <c r="H87" s="201" t="s">
        <v>379</v>
      </c>
      <c r="I87" s="201" t="s">
        <v>311</v>
      </c>
      <c r="J87" s="202" t="s">
        <v>359</v>
      </c>
      <c r="K87" s="203" t="s">
        <v>159</v>
      </c>
      <c r="L87" s="224"/>
      <c r="M87" s="226"/>
      <c r="P87" s="217"/>
      <c r="Q87" s="226"/>
      <c r="U87" s="198">
        <v>47</v>
      </c>
    </row>
    <row r="88" spans="1:21" s="65" customFormat="1" ht="33.75">
      <c r="A88" s="150">
        <v>35</v>
      </c>
      <c r="B88" s="109" t="s">
        <v>275</v>
      </c>
      <c r="C88" s="153" t="s">
        <v>29</v>
      </c>
      <c r="D88" s="153" t="s">
        <v>403</v>
      </c>
      <c r="E88" s="152">
        <v>0.2</v>
      </c>
      <c r="F88" s="152"/>
      <c r="G88" s="152">
        <v>0.2</v>
      </c>
      <c r="H88" s="153"/>
      <c r="I88" s="153" t="s">
        <v>138</v>
      </c>
      <c r="J88" s="122" t="s">
        <v>276</v>
      </c>
      <c r="K88" s="122"/>
      <c r="L88" s="50"/>
      <c r="M88" s="63"/>
      <c r="N88" s="66"/>
      <c r="O88" s="66"/>
      <c r="P88" s="34"/>
      <c r="Q88" s="63"/>
      <c r="R88" s="66"/>
      <c r="S88" s="66"/>
      <c r="U88" s="49">
        <v>48</v>
      </c>
    </row>
    <row r="89" spans="1:21" s="239" customFormat="1" ht="46.5" customHeight="1">
      <c r="A89" s="190">
        <v>36</v>
      </c>
      <c r="B89" s="194" t="s">
        <v>277</v>
      </c>
      <c r="C89" s="235"/>
      <c r="D89" s="201" t="s">
        <v>278</v>
      </c>
      <c r="E89" s="192">
        <v>175</v>
      </c>
      <c r="F89" s="236"/>
      <c r="G89" s="236"/>
      <c r="H89" s="235"/>
      <c r="I89" s="201" t="s">
        <v>5</v>
      </c>
      <c r="J89" s="191" t="s">
        <v>279</v>
      </c>
      <c r="K89" s="191"/>
      <c r="L89" s="237"/>
      <c r="M89" s="238"/>
      <c r="P89" s="240"/>
      <c r="Q89" s="238"/>
      <c r="U89" s="198">
        <v>49</v>
      </c>
    </row>
    <row r="90" spans="1:21" s="67" customFormat="1" ht="24.75" customHeight="1">
      <c r="A90" s="150" t="s">
        <v>132</v>
      </c>
      <c r="B90" s="141" t="s">
        <v>343</v>
      </c>
      <c r="C90" s="160"/>
      <c r="D90" s="153"/>
      <c r="E90" s="151">
        <f>+E92</f>
        <v>50</v>
      </c>
      <c r="F90" s="161"/>
      <c r="G90" s="161"/>
      <c r="H90" s="160"/>
      <c r="I90" s="153"/>
      <c r="J90" s="112"/>
      <c r="K90" s="112"/>
      <c r="L90" s="69"/>
      <c r="M90" s="70"/>
      <c r="P90" s="69"/>
      <c r="Q90" s="70"/>
      <c r="U90" s="49"/>
    </row>
    <row r="91" spans="1:11" s="11" customFormat="1" ht="12.75">
      <c r="A91" s="140"/>
      <c r="B91" s="141" t="s">
        <v>54</v>
      </c>
      <c r="C91" s="140"/>
      <c r="D91" s="140"/>
      <c r="E91" s="154"/>
      <c r="F91" s="154"/>
      <c r="G91" s="154"/>
      <c r="H91" s="140"/>
      <c r="I91" s="140"/>
      <c r="J91" s="141"/>
      <c r="K91" s="141"/>
    </row>
    <row r="92" spans="1:21" s="16" customFormat="1" ht="56.25">
      <c r="A92" s="150">
        <v>1</v>
      </c>
      <c r="B92" s="109" t="s">
        <v>50</v>
      </c>
      <c r="C92" s="153" t="s">
        <v>51</v>
      </c>
      <c r="D92" s="153" t="s">
        <v>403</v>
      </c>
      <c r="E92" s="152">
        <v>50</v>
      </c>
      <c r="F92" s="152"/>
      <c r="G92" s="152"/>
      <c r="H92" s="153"/>
      <c r="I92" s="153" t="s">
        <v>52</v>
      </c>
      <c r="J92" s="109" t="s">
        <v>283</v>
      </c>
      <c r="K92" s="109"/>
      <c r="L92" s="80"/>
      <c r="M92" s="2"/>
      <c r="P92" s="1"/>
      <c r="Q92" s="2"/>
      <c r="U92" s="17">
        <v>50</v>
      </c>
    </row>
    <row r="93" ht="12.75">
      <c r="B93" s="26"/>
    </row>
    <row r="94" spans="1:7" s="65" customFormat="1" ht="36" hidden="1">
      <c r="A94" s="65">
        <v>1</v>
      </c>
      <c r="B94" s="76" t="s">
        <v>0</v>
      </c>
      <c r="D94" s="65">
        <f>+A18+A26+A28+A37+A44+A51</f>
        <v>38</v>
      </c>
      <c r="E94" s="75">
        <f>+E8+E19+E27+E29+E38+E45</f>
        <v>168.92946999999998</v>
      </c>
      <c r="F94" s="75">
        <f>+F8+F19+F27+F29+F38+F45</f>
        <v>8.99</v>
      </c>
      <c r="G94" s="75">
        <f>+G8+G19+G27+G29+G38+G45</f>
        <v>122.33</v>
      </c>
    </row>
    <row r="95" spans="2:7" s="65" customFormat="1" ht="12.75" hidden="1">
      <c r="B95" s="74" t="s">
        <v>2</v>
      </c>
      <c r="D95" s="65">
        <v>6</v>
      </c>
      <c r="E95" s="75">
        <f>+E45</f>
        <v>29.049870000000002</v>
      </c>
      <c r="F95" s="75">
        <f>+F45</f>
        <v>0</v>
      </c>
      <c r="G95" s="75">
        <f>+G45</f>
        <v>0</v>
      </c>
    </row>
    <row r="96" spans="2:7" s="65" customFormat="1" ht="12.75" hidden="1">
      <c r="B96" s="74" t="s">
        <v>3</v>
      </c>
      <c r="D96" s="65">
        <f>+D94-D95</f>
        <v>32</v>
      </c>
      <c r="E96" s="65">
        <f>+E94-E95</f>
        <v>139.87959999999998</v>
      </c>
      <c r="F96" s="65">
        <f>+F94-F95</f>
        <v>8.99</v>
      </c>
      <c r="G96" s="65">
        <f>+G94-G95</f>
        <v>122.33</v>
      </c>
    </row>
    <row r="97" spans="1:7" s="71" customFormat="1" ht="12.75" hidden="1">
      <c r="A97" s="71">
        <v>2</v>
      </c>
      <c r="B97" s="72" t="s">
        <v>302</v>
      </c>
      <c r="D97" s="71">
        <f>+A89+A92</f>
        <v>37</v>
      </c>
      <c r="E97" s="73">
        <f>+E53+E92</f>
        <v>318.38</v>
      </c>
      <c r="F97" s="73">
        <f>+F53+F92</f>
        <v>54.7</v>
      </c>
      <c r="G97" s="73">
        <f>+G53+G92</f>
        <v>80.96</v>
      </c>
    </row>
    <row r="98" ht="12.75" hidden="1">
      <c r="B98" s="26"/>
    </row>
    <row r="99" spans="2:7" s="11" customFormat="1" ht="12.75" hidden="1">
      <c r="B99" s="68" t="s">
        <v>342</v>
      </c>
      <c r="D99" s="11">
        <f>+A89+A51+A44+A37+A28+A26+A18+A92</f>
        <v>75</v>
      </c>
      <c r="E99" s="12">
        <f>+E6+E52</f>
        <v>487.30947</v>
      </c>
      <c r="F99" s="12">
        <f>+F6+F52</f>
        <v>63.690000000000005</v>
      </c>
      <c r="G99" s="12">
        <f>+G6+G52</f>
        <v>203.29</v>
      </c>
    </row>
    <row r="100" ht="12.75" hidden="1"/>
    <row r="101" ht="12.75" hidden="1"/>
  </sheetData>
  <sheetProtection/>
  <mergeCells count="11">
    <mergeCell ref="E3:E5"/>
    <mergeCell ref="F3:G4"/>
    <mergeCell ref="H3:I4"/>
    <mergeCell ref="J3:J5"/>
    <mergeCell ref="K3:K5"/>
    <mergeCell ref="A1:J1"/>
    <mergeCell ref="A2:J2"/>
    <mergeCell ref="A3:A5"/>
    <mergeCell ref="B3:B5"/>
    <mergeCell ref="C3:C5"/>
    <mergeCell ref="D3:D5"/>
  </mergeCells>
  <hyperlinks>
    <hyperlink ref="J42" r:id="rId1" display="http://thuvienphapluat.vn/phap-luat/tim-van-ban.aspx?keyword=3854/Q%C4%90-UBND&amp;area=2&amp;type=0&amp;match=False&amp;vc=True&amp;org=29&amp;lan=1"/>
  </hyperlinks>
  <printOptions/>
  <pageMargins left="0.52" right="0.31" top="0.33" bottom="0.42" header="0.41" footer="0.2"/>
  <pageSetup fitToHeight="0" horizontalDpi="600" verticalDpi="600" orientation="landscape" paperSize="9" r:id="rId2"/>
  <rowBreaks count="1" manualBreakCount="1">
    <brk id="17" max="24" man="1"/>
  </rowBreaks>
</worksheet>
</file>

<file path=xl/worksheets/sheet3.xml><?xml version="1.0" encoding="utf-8"?>
<worksheet xmlns="http://schemas.openxmlformats.org/spreadsheetml/2006/main" xmlns:r="http://schemas.openxmlformats.org/officeDocument/2006/relationships">
  <dimension ref="A1:AA133"/>
  <sheetViews>
    <sheetView zoomScale="85" zoomScaleNormal="85" zoomScalePageLayoutView="0" workbookViewId="0" topLeftCell="A1">
      <selection activeCell="G7" sqref="G7"/>
    </sheetView>
  </sheetViews>
  <sheetFormatPr defaultColWidth="9.140625" defaultRowHeight="12.75"/>
  <cols>
    <col min="1" max="1" width="4.421875" style="4" customWidth="1"/>
    <col min="2" max="2" width="32.421875" style="4" customWidth="1"/>
    <col min="3" max="3" width="5.00390625" style="4" customWidth="1"/>
    <col min="4" max="4" width="8.00390625" style="4" customWidth="1"/>
    <col min="5" max="5" width="8.140625" style="4" customWidth="1"/>
    <col min="6" max="6" width="7.00390625" style="4" customWidth="1"/>
    <col min="7" max="7" width="6.421875" style="4" customWidth="1"/>
    <col min="8" max="8" width="7.421875" style="4" customWidth="1"/>
    <col min="9" max="9" width="7.8515625" style="4" customWidth="1"/>
    <col min="10" max="10" width="57.8515625" style="4" customWidth="1"/>
    <col min="11" max="31" width="0" style="4" hidden="1" customWidth="1"/>
    <col min="32" max="16384" width="9.140625" style="4" customWidth="1"/>
  </cols>
  <sheetData>
    <row r="1" spans="1:21" ht="22.5" customHeight="1">
      <c r="A1" s="178" t="s">
        <v>55</v>
      </c>
      <c r="B1" s="178"/>
      <c r="C1" s="178"/>
      <c r="D1" s="178"/>
      <c r="E1" s="178"/>
      <c r="F1" s="178"/>
      <c r="G1" s="178"/>
      <c r="H1" s="178"/>
      <c r="I1" s="178"/>
      <c r="J1" s="178"/>
      <c r="K1" s="16"/>
      <c r="L1" s="16"/>
      <c r="M1" s="16"/>
      <c r="N1" s="16"/>
      <c r="O1" s="16"/>
      <c r="P1" s="16"/>
      <c r="Q1" s="16"/>
      <c r="R1" s="16"/>
      <c r="S1" s="16"/>
      <c r="T1" s="16"/>
      <c r="U1" s="16"/>
    </row>
    <row r="2" spans="1:21" ht="18.75" customHeight="1">
      <c r="A2" s="179" t="s">
        <v>282</v>
      </c>
      <c r="B2" s="179"/>
      <c r="C2" s="179"/>
      <c r="D2" s="179"/>
      <c r="E2" s="179"/>
      <c r="F2" s="179"/>
      <c r="G2" s="179"/>
      <c r="H2" s="179"/>
      <c r="I2" s="179"/>
      <c r="J2" s="179"/>
      <c r="K2" s="16"/>
      <c r="L2" s="16"/>
      <c r="M2" s="16"/>
      <c r="N2" s="16"/>
      <c r="O2" s="16"/>
      <c r="P2" s="16"/>
      <c r="Q2" s="16"/>
      <c r="R2" s="16"/>
      <c r="S2" s="16"/>
      <c r="T2" s="16"/>
      <c r="U2" s="16"/>
    </row>
    <row r="3" spans="1:21" ht="12.75" customHeight="1">
      <c r="A3" s="177" t="s">
        <v>361</v>
      </c>
      <c r="B3" s="177" t="s">
        <v>362</v>
      </c>
      <c r="C3" s="177" t="s">
        <v>56</v>
      </c>
      <c r="D3" s="177" t="s">
        <v>364</v>
      </c>
      <c r="E3" s="177" t="s">
        <v>365</v>
      </c>
      <c r="F3" s="177" t="s">
        <v>366</v>
      </c>
      <c r="G3" s="177"/>
      <c r="H3" s="177" t="s">
        <v>367</v>
      </c>
      <c r="I3" s="177"/>
      <c r="J3" s="177" t="s">
        <v>368</v>
      </c>
      <c r="K3" s="164" t="s">
        <v>57</v>
      </c>
      <c r="L3" s="16"/>
      <c r="M3" s="16"/>
      <c r="N3" s="16"/>
      <c r="O3" s="16"/>
      <c r="P3" s="16"/>
      <c r="Q3" s="16"/>
      <c r="R3" s="16"/>
      <c r="S3" s="16"/>
      <c r="T3" s="16"/>
      <c r="U3" s="16"/>
    </row>
    <row r="4" spans="1:21" ht="11.25">
      <c r="A4" s="177"/>
      <c r="B4" s="177"/>
      <c r="C4" s="177"/>
      <c r="D4" s="177"/>
      <c r="E4" s="177"/>
      <c r="F4" s="177"/>
      <c r="G4" s="177"/>
      <c r="H4" s="177"/>
      <c r="I4" s="177"/>
      <c r="J4" s="177"/>
      <c r="K4" s="165"/>
      <c r="L4" s="16"/>
      <c r="M4" s="16"/>
      <c r="N4" s="16"/>
      <c r="O4" s="16"/>
      <c r="P4" s="16"/>
      <c r="Q4" s="16"/>
      <c r="R4" s="16"/>
      <c r="S4" s="16"/>
      <c r="T4" s="16"/>
      <c r="U4" s="16"/>
    </row>
    <row r="5" spans="1:21" ht="49.5" customHeight="1">
      <c r="A5" s="177"/>
      <c r="B5" s="177"/>
      <c r="C5" s="177"/>
      <c r="D5" s="177"/>
      <c r="E5" s="177"/>
      <c r="F5" s="100" t="s">
        <v>369</v>
      </c>
      <c r="G5" s="100" t="s">
        <v>370</v>
      </c>
      <c r="H5" s="100" t="s">
        <v>371</v>
      </c>
      <c r="I5" s="100" t="s">
        <v>58</v>
      </c>
      <c r="J5" s="177"/>
      <c r="K5" s="166"/>
      <c r="L5" s="16"/>
      <c r="M5" s="16"/>
      <c r="N5" s="16" t="e">
        <f>+A12+#REF!+A111+A113</f>
        <v>#REF!</v>
      </c>
      <c r="O5" s="16"/>
      <c r="P5" s="16"/>
      <c r="Q5" s="16"/>
      <c r="R5" s="16"/>
      <c r="S5" s="16"/>
      <c r="T5" s="16"/>
      <c r="U5" s="16"/>
    </row>
    <row r="6" spans="1:21" s="5" customFormat="1" ht="25.5">
      <c r="A6" s="100" t="s">
        <v>373</v>
      </c>
      <c r="B6" s="101" t="s">
        <v>59</v>
      </c>
      <c r="C6" s="100"/>
      <c r="D6" s="100"/>
      <c r="E6" s="102">
        <f>SUM(E7:E12)</f>
        <v>29.049870000000002</v>
      </c>
      <c r="F6" s="102"/>
      <c r="G6" s="102"/>
      <c r="H6" s="100"/>
      <c r="I6" s="100"/>
      <c r="J6" s="103"/>
      <c r="K6" s="77"/>
      <c r="L6" s="11"/>
      <c r="M6" s="11"/>
      <c r="N6" s="11"/>
      <c r="O6" s="11"/>
      <c r="P6" s="11"/>
      <c r="Q6" s="11"/>
      <c r="R6" s="11"/>
      <c r="S6" s="11"/>
      <c r="T6" s="11"/>
      <c r="U6" s="11"/>
    </row>
    <row r="7" spans="1:21" s="8" customFormat="1" ht="41.25" customHeight="1">
      <c r="A7" s="104">
        <v>1</v>
      </c>
      <c r="B7" s="105" t="s">
        <v>338</v>
      </c>
      <c r="C7" s="104" t="s">
        <v>134</v>
      </c>
      <c r="D7" s="106" t="s">
        <v>180</v>
      </c>
      <c r="E7" s="107">
        <v>23.765</v>
      </c>
      <c r="F7" s="108"/>
      <c r="G7" s="108"/>
      <c r="H7" s="108"/>
      <c r="I7" s="106" t="s">
        <v>337</v>
      </c>
      <c r="J7" s="109" t="s">
        <v>186</v>
      </c>
      <c r="K7" s="79"/>
      <c r="L7" s="16"/>
      <c r="M7" s="16"/>
      <c r="N7" s="16"/>
      <c r="O7" s="16"/>
      <c r="P7" s="16"/>
      <c r="Q7" s="16"/>
      <c r="R7" s="16"/>
      <c r="S7" s="16"/>
      <c r="T7" s="16"/>
      <c r="U7" s="16"/>
    </row>
    <row r="8" spans="1:21" s="8" customFormat="1" ht="70.5" customHeight="1">
      <c r="A8" s="104">
        <v>2</v>
      </c>
      <c r="B8" s="110" t="s">
        <v>42</v>
      </c>
      <c r="C8" s="104" t="s">
        <v>377</v>
      </c>
      <c r="D8" s="104" t="s">
        <v>43</v>
      </c>
      <c r="E8" s="111">
        <v>3.48</v>
      </c>
      <c r="F8" s="107"/>
      <c r="G8" s="107"/>
      <c r="H8" s="104" t="s">
        <v>379</v>
      </c>
      <c r="I8" s="104" t="s">
        <v>306</v>
      </c>
      <c r="J8" s="112" t="s">
        <v>44</v>
      </c>
      <c r="K8" s="14" t="s">
        <v>304</v>
      </c>
      <c r="L8" s="16"/>
      <c r="M8" s="16"/>
      <c r="N8" s="16"/>
      <c r="O8" s="16"/>
      <c r="P8" s="16"/>
      <c r="Q8" s="16"/>
      <c r="R8" s="16"/>
      <c r="S8" s="16"/>
      <c r="T8" s="16"/>
      <c r="U8" s="16"/>
    </row>
    <row r="9" spans="1:21" s="8" customFormat="1" ht="112.5">
      <c r="A9" s="104">
        <v>3</v>
      </c>
      <c r="B9" s="110" t="s">
        <v>36</v>
      </c>
      <c r="C9" s="104" t="s">
        <v>397</v>
      </c>
      <c r="D9" s="104" t="s">
        <v>400</v>
      </c>
      <c r="E9" s="111">
        <v>1.57</v>
      </c>
      <c r="F9" s="107"/>
      <c r="G9" s="107"/>
      <c r="H9" s="104" t="s">
        <v>379</v>
      </c>
      <c r="I9" s="104" t="s">
        <v>37</v>
      </c>
      <c r="J9" s="112" t="s">
        <v>38</v>
      </c>
      <c r="K9" s="14" t="s">
        <v>304</v>
      </c>
      <c r="L9" s="16"/>
      <c r="M9" s="16"/>
      <c r="N9" s="16"/>
      <c r="O9" s="16"/>
      <c r="P9" s="16"/>
      <c r="Q9" s="16"/>
      <c r="R9" s="16"/>
      <c r="S9" s="16"/>
      <c r="T9" s="16"/>
      <c r="U9" s="16"/>
    </row>
    <row r="10" spans="1:21" s="8" customFormat="1" ht="67.5">
      <c r="A10" s="104">
        <v>4</v>
      </c>
      <c r="B10" s="110" t="s">
        <v>202</v>
      </c>
      <c r="C10" s="104" t="s">
        <v>397</v>
      </c>
      <c r="D10" s="104" t="s">
        <v>41</v>
      </c>
      <c r="E10" s="111">
        <v>0.008</v>
      </c>
      <c r="F10" s="107"/>
      <c r="G10" s="107"/>
      <c r="H10" s="104" t="s">
        <v>46</v>
      </c>
      <c r="I10" s="104" t="s">
        <v>5</v>
      </c>
      <c r="J10" s="112" t="s">
        <v>47</v>
      </c>
      <c r="K10" s="14" t="s">
        <v>304</v>
      </c>
      <c r="L10" s="16"/>
      <c r="M10" s="16"/>
      <c r="N10" s="16"/>
      <c r="O10" s="16"/>
      <c r="P10" s="16"/>
      <c r="Q10" s="16"/>
      <c r="R10" s="16"/>
      <c r="S10" s="16"/>
      <c r="T10" s="16"/>
      <c r="U10" s="16"/>
    </row>
    <row r="11" spans="1:21" s="8" customFormat="1" ht="67.5">
      <c r="A11" s="104">
        <v>5</v>
      </c>
      <c r="B11" s="110" t="s">
        <v>48</v>
      </c>
      <c r="C11" s="104" t="s">
        <v>397</v>
      </c>
      <c r="D11" s="104" t="s">
        <v>41</v>
      </c>
      <c r="E11" s="111">
        <v>0.17687</v>
      </c>
      <c r="F11" s="107"/>
      <c r="G11" s="107"/>
      <c r="H11" s="104" t="s">
        <v>46</v>
      </c>
      <c r="I11" s="104" t="s">
        <v>163</v>
      </c>
      <c r="J11" s="112" t="s">
        <v>49</v>
      </c>
      <c r="K11" s="14" t="s">
        <v>304</v>
      </c>
      <c r="L11" s="16"/>
      <c r="M11" s="16"/>
      <c r="N11" s="16"/>
      <c r="O11" s="16"/>
      <c r="P11" s="16"/>
      <c r="Q11" s="16"/>
      <c r="R11" s="16"/>
      <c r="S11" s="16"/>
      <c r="T11" s="16"/>
      <c r="U11" s="16"/>
    </row>
    <row r="12" spans="1:21" s="8" customFormat="1" ht="30" customHeight="1">
      <c r="A12" s="104">
        <v>6</v>
      </c>
      <c r="B12" s="113" t="s">
        <v>165</v>
      </c>
      <c r="C12" s="106" t="s">
        <v>397</v>
      </c>
      <c r="D12" s="106" t="s">
        <v>381</v>
      </c>
      <c r="E12" s="107">
        <v>0.05</v>
      </c>
      <c r="F12" s="107"/>
      <c r="G12" s="107"/>
      <c r="H12" s="106"/>
      <c r="I12" s="106" t="s">
        <v>166</v>
      </c>
      <c r="J12" s="114"/>
      <c r="K12" s="14"/>
      <c r="L12" s="16"/>
      <c r="M12" s="16"/>
      <c r="N12" s="16"/>
      <c r="O12" s="16"/>
      <c r="P12" s="16"/>
      <c r="Q12" s="16"/>
      <c r="R12" s="16"/>
      <c r="S12" s="16"/>
      <c r="T12" s="16"/>
      <c r="U12" s="16"/>
    </row>
    <row r="13" spans="1:21" s="5" customFormat="1" ht="21.75" customHeight="1">
      <c r="A13" s="100" t="s">
        <v>174</v>
      </c>
      <c r="B13" s="101" t="s">
        <v>60</v>
      </c>
      <c r="C13" s="100"/>
      <c r="D13" s="100"/>
      <c r="E13" s="102">
        <f>SUM(E15:E65)</f>
        <v>168.9294699999999</v>
      </c>
      <c r="F13" s="102">
        <f>SUM(F15:F65)</f>
        <v>8.989999999999998</v>
      </c>
      <c r="G13" s="102">
        <f>SUM(G15:G65)</f>
        <v>122.33000000000001</v>
      </c>
      <c r="H13" s="100"/>
      <c r="I13" s="100"/>
      <c r="J13" s="115"/>
      <c r="K13" s="77"/>
      <c r="L13" s="11"/>
      <c r="M13" s="12">
        <f>+E13+E6</f>
        <v>197.9793399999999</v>
      </c>
      <c r="N13" s="11"/>
      <c r="O13" s="11"/>
      <c r="P13" s="11"/>
      <c r="Q13" s="11"/>
      <c r="R13" s="11"/>
      <c r="S13" s="11"/>
      <c r="T13" s="11"/>
      <c r="U13" s="11"/>
    </row>
    <row r="14" spans="1:21" s="6" customFormat="1" ht="18.75" customHeight="1">
      <c r="A14" s="116" t="s">
        <v>175</v>
      </c>
      <c r="B14" s="117" t="s">
        <v>61</v>
      </c>
      <c r="C14" s="118"/>
      <c r="D14" s="118"/>
      <c r="E14" s="119"/>
      <c r="F14" s="118"/>
      <c r="G14" s="118"/>
      <c r="H14" s="118"/>
      <c r="I14" s="118"/>
      <c r="J14" s="115"/>
      <c r="K14" s="47"/>
      <c r="L14" s="78"/>
      <c r="M14" s="78"/>
      <c r="N14" s="78"/>
      <c r="O14" s="78"/>
      <c r="P14" s="78"/>
      <c r="Q14" s="78"/>
      <c r="R14" s="78"/>
      <c r="S14" s="78"/>
      <c r="T14" s="78"/>
      <c r="U14" s="78"/>
    </row>
    <row r="15" spans="1:23" s="32" customFormat="1" ht="48">
      <c r="A15" s="104">
        <v>1</v>
      </c>
      <c r="B15" s="105" t="s">
        <v>179</v>
      </c>
      <c r="C15" s="106" t="s">
        <v>134</v>
      </c>
      <c r="D15" s="106" t="s">
        <v>217</v>
      </c>
      <c r="E15" s="107">
        <v>80</v>
      </c>
      <c r="F15" s="108"/>
      <c r="G15" s="108">
        <v>80</v>
      </c>
      <c r="H15" s="108"/>
      <c r="I15" s="106" t="s">
        <v>181</v>
      </c>
      <c r="J15" s="109" t="s">
        <v>182</v>
      </c>
      <c r="K15" s="1"/>
      <c r="L15" s="1"/>
      <c r="M15" s="80">
        <v>1</v>
      </c>
      <c r="N15" s="16"/>
      <c r="O15" s="1" t="s">
        <v>315</v>
      </c>
      <c r="P15" s="1"/>
      <c r="Q15" s="80">
        <v>1</v>
      </c>
      <c r="R15" s="16"/>
      <c r="S15" s="16"/>
      <c r="T15" s="17">
        <v>1</v>
      </c>
      <c r="U15" s="16">
        <v>57</v>
      </c>
      <c r="W15" s="32" t="s">
        <v>345</v>
      </c>
    </row>
    <row r="16" spans="1:23" s="32" customFormat="1" ht="41.25" customHeight="1">
      <c r="A16" s="104">
        <v>22</v>
      </c>
      <c r="B16" s="105" t="s">
        <v>338</v>
      </c>
      <c r="C16" s="104" t="s">
        <v>134</v>
      </c>
      <c r="D16" s="106" t="s">
        <v>180</v>
      </c>
      <c r="E16" s="107">
        <v>23.765</v>
      </c>
      <c r="F16" s="108"/>
      <c r="G16" s="108"/>
      <c r="H16" s="108"/>
      <c r="I16" s="106" t="s">
        <v>337</v>
      </c>
      <c r="J16" s="109" t="s">
        <v>186</v>
      </c>
      <c r="K16" s="79"/>
      <c r="L16" s="14" t="s">
        <v>215</v>
      </c>
      <c r="M16" s="81">
        <v>1</v>
      </c>
      <c r="N16" s="82">
        <v>2021</v>
      </c>
      <c r="O16" s="16"/>
      <c r="P16" s="83"/>
      <c r="Q16" s="84"/>
      <c r="R16" s="25">
        <v>23.765</v>
      </c>
      <c r="S16" s="25">
        <v>0</v>
      </c>
      <c r="T16" s="81" t="s">
        <v>336</v>
      </c>
      <c r="U16" s="16"/>
      <c r="W16" s="57" t="s">
        <v>216</v>
      </c>
    </row>
    <row r="17" spans="1:23" s="32" customFormat="1" ht="36">
      <c r="A17" s="104">
        <v>3</v>
      </c>
      <c r="B17" s="110" t="s">
        <v>344</v>
      </c>
      <c r="C17" s="104" t="s">
        <v>134</v>
      </c>
      <c r="D17" s="104" t="s">
        <v>340</v>
      </c>
      <c r="E17" s="111">
        <v>1.25</v>
      </c>
      <c r="F17" s="107">
        <v>1.25</v>
      </c>
      <c r="G17" s="107">
        <v>1.25</v>
      </c>
      <c r="H17" s="104"/>
      <c r="I17" s="104" t="s">
        <v>23</v>
      </c>
      <c r="J17" s="112" t="s">
        <v>339</v>
      </c>
      <c r="K17" s="14"/>
      <c r="L17" s="14"/>
      <c r="M17" s="85">
        <v>2</v>
      </c>
      <c r="N17" s="16"/>
      <c r="O17" s="14" t="s">
        <v>316</v>
      </c>
      <c r="P17" s="14"/>
      <c r="Q17" s="85">
        <v>2</v>
      </c>
      <c r="R17" s="16"/>
      <c r="S17" s="16"/>
      <c r="T17" s="17">
        <v>2</v>
      </c>
      <c r="U17" s="16"/>
      <c r="W17" s="32" t="s">
        <v>191</v>
      </c>
    </row>
    <row r="18" spans="1:21" s="6" customFormat="1" ht="12">
      <c r="A18" s="116" t="s">
        <v>132</v>
      </c>
      <c r="B18" s="117" t="s">
        <v>62</v>
      </c>
      <c r="C18" s="116"/>
      <c r="D18" s="116"/>
      <c r="E18" s="120"/>
      <c r="F18" s="116"/>
      <c r="G18" s="116"/>
      <c r="H18" s="116"/>
      <c r="I18" s="116"/>
      <c r="J18" s="115"/>
      <c r="K18" s="47"/>
      <c r="L18" s="78"/>
      <c r="M18" s="78"/>
      <c r="N18" s="78"/>
      <c r="O18" s="78"/>
      <c r="P18" s="78"/>
      <c r="Q18" s="78"/>
      <c r="R18" s="78"/>
      <c r="S18" s="78"/>
      <c r="T18" s="78"/>
      <c r="U18" s="78"/>
    </row>
    <row r="19" spans="1:23" s="32" customFormat="1" ht="60.75" customHeight="1">
      <c r="A19" s="104">
        <v>1</v>
      </c>
      <c r="B19" s="110" t="s">
        <v>320</v>
      </c>
      <c r="C19" s="104" t="s">
        <v>319</v>
      </c>
      <c r="D19" s="104" t="s">
        <v>207</v>
      </c>
      <c r="E19" s="111">
        <v>0.8</v>
      </c>
      <c r="F19" s="107">
        <v>0.8</v>
      </c>
      <c r="G19" s="107">
        <v>0.8</v>
      </c>
      <c r="H19" s="104"/>
      <c r="I19" s="104" t="s">
        <v>318</v>
      </c>
      <c r="J19" s="112" t="s">
        <v>317</v>
      </c>
      <c r="K19" s="14"/>
      <c r="L19" s="14"/>
      <c r="M19" s="85">
        <v>2</v>
      </c>
      <c r="N19" s="16"/>
      <c r="O19" s="14" t="s">
        <v>316</v>
      </c>
      <c r="P19" s="14"/>
      <c r="Q19" s="85">
        <v>2</v>
      </c>
      <c r="R19" s="16"/>
      <c r="S19" s="16"/>
      <c r="T19" s="17">
        <v>4</v>
      </c>
      <c r="U19" s="16"/>
      <c r="W19" s="32" t="s">
        <v>208</v>
      </c>
    </row>
    <row r="20" spans="1:21" s="6" customFormat="1" ht="12">
      <c r="A20" s="116" t="s">
        <v>167</v>
      </c>
      <c r="B20" s="117" t="s">
        <v>63</v>
      </c>
      <c r="C20" s="116"/>
      <c r="D20" s="116"/>
      <c r="E20" s="120"/>
      <c r="F20" s="116"/>
      <c r="G20" s="116"/>
      <c r="H20" s="116"/>
      <c r="I20" s="116"/>
      <c r="J20" s="115"/>
      <c r="K20" s="47"/>
      <c r="L20" s="78"/>
      <c r="M20" s="78"/>
      <c r="N20" s="78"/>
      <c r="O20" s="78"/>
      <c r="P20" s="78"/>
      <c r="Q20" s="78"/>
      <c r="R20" s="78"/>
      <c r="S20" s="78"/>
      <c r="T20" s="78"/>
      <c r="U20" s="78"/>
    </row>
    <row r="21" spans="1:23" s="32" customFormat="1" ht="36">
      <c r="A21" s="104">
        <v>1</v>
      </c>
      <c r="B21" s="105" t="s">
        <v>347</v>
      </c>
      <c r="C21" s="106" t="s">
        <v>319</v>
      </c>
      <c r="D21" s="106" t="s">
        <v>378</v>
      </c>
      <c r="E21" s="107">
        <v>0.36</v>
      </c>
      <c r="F21" s="108"/>
      <c r="G21" s="108"/>
      <c r="H21" s="108"/>
      <c r="I21" s="106" t="s">
        <v>23</v>
      </c>
      <c r="J21" s="109" t="s">
        <v>346</v>
      </c>
      <c r="K21" s="14"/>
      <c r="L21" s="14"/>
      <c r="M21" s="80">
        <v>1</v>
      </c>
      <c r="N21" s="16"/>
      <c r="O21" s="14" t="s">
        <v>345</v>
      </c>
      <c r="P21" s="14"/>
      <c r="Q21" s="80">
        <v>1</v>
      </c>
      <c r="R21" s="16"/>
      <c r="S21" s="16"/>
      <c r="T21" s="17">
        <v>5</v>
      </c>
      <c r="U21" s="16"/>
      <c r="W21" s="32" t="s">
        <v>345</v>
      </c>
    </row>
    <row r="22" spans="1:21" s="6" customFormat="1" ht="12">
      <c r="A22" s="116" t="s">
        <v>64</v>
      </c>
      <c r="B22" s="117" t="s">
        <v>65</v>
      </c>
      <c r="C22" s="116"/>
      <c r="D22" s="116"/>
      <c r="E22" s="120"/>
      <c r="F22" s="116"/>
      <c r="G22" s="116"/>
      <c r="H22" s="116"/>
      <c r="I22" s="116"/>
      <c r="J22" s="115"/>
      <c r="K22" s="47"/>
      <c r="L22" s="78"/>
      <c r="M22" s="78"/>
      <c r="N22" s="78"/>
      <c r="O22" s="78"/>
      <c r="P22" s="78"/>
      <c r="Q22" s="78"/>
      <c r="R22" s="78"/>
      <c r="S22" s="78"/>
      <c r="T22" s="78"/>
      <c r="U22" s="78"/>
    </row>
    <row r="23" spans="1:23" s="32" customFormat="1" ht="36">
      <c r="A23" s="104">
        <v>1</v>
      </c>
      <c r="B23" s="105" t="s">
        <v>177</v>
      </c>
      <c r="C23" s="106" t="s">
        <v>348</v>
      </c>
      <c r="D23" s="106" t="s">
        <v>378</v>
      </c>
      <c r="E23" s="107">
        <v>0.49</v>
      </c>
      <c r="F23" s="108">
        <v>0.49</v>
      </c>
      <c r="G23" s="108"/>
      <c r="H23" s="108"/>
      <c r="I23" s="106" t="s">
        <v>173</v>
      </c>
      <c r="J23" s="109" t="s">
        <v>178</v>
      </c>
      <c r="K23" s="14"/>
      <c r="L23" s="1"/>
      <c r="M23" s="80">
        <v>1</v>
      </c>
      <c r="N23" s="16"/>
      <c r="O23" s="14" t="s">
        <v>345</v>
      </c>
      <c r="P23" s="1"/>
      <c r="Q23" s="80">
        <v>1</v>
      </c>
      <c r="R23" s="16"/>
      <c r="S23" s="16"/>
      <c r="T23" s="17">
        <v>6</v>
      </c>
      <c r="U23" s="16"/>
      <c r="W23" s="32" t="s">
        <v>345</v>
      </c>
    </row>
    <row r="24" spans="1:21" s="6" customFormat="1" ht="12">
      <c r="A24" s="116" t="s">
        <v>66</v>
      </c>
      <c r="B24" s="117" t="s">
        <v>67</v>
      </c>
      <c r="C24" s="116"/>
      <c r="D24" s="116"/>
      <c r="E24" s="120"/>
      <c r="F24" s="116"/>
      <c r="G24" s="116"/>
      <c r="H24" s="116"/>
      <c r="I24" s="116"/>
      <c r="J24" s="115"/>
      <c r="K24" s="47"/>
      <c r="L24" s="78"/>
      <c r="M24" s="78"/>
      <c r="N24" s="78"/>
      <c r="O24" s="78"/>
      <c r="P24" s="78"/>
      <c r="Q24" s="78"/>
      <c r="R24" s="78"/>
      <c r="S24" s="78"/>
      <c r="T24" s="78"/>
      <c r="U24" s="78"/>
    </row>
    <row r="25" spans="1:23" s="32" customFormat="1" ht="48">
      <c r="A25" s="104">
        <v>1</v>
      </c>
      <c r="B25" s="110" t="s">
        <v>392</v>
      </c>
      <c r="C25" s="104" t="s">
        <v>377</v>
      </c>
      <c r="D25" s="104" t="s">
        <v>393</v>
      </c>
      <c r="E25" s="111">
        <v>3.2</v>
      </c>
      <c r="F25" s="107"/>
      <c r="G25" s="107">
        <v>3.2</v>
      </c>
      <c r="H25" s="104" t="s">
        <v>379</v>
      </c>
      <c r="I25" s="104" t="s">
        <v>394</v>
      </c>
      <c r="J25" s="112" t="s">
        <v>395</v>
      </c>
      <c r="K25" s="14"/>
      <c r="L25" s="14"/>
      <c r="M25" s="85">
        <v>2</v>
      </c>
      <c r="N25" s="16"/>
      <c r="O25" s="14" t="s">
        <v>304</v>
      </c>
      <c r="P25" s="14"/>
      <c r="Q25" s="85">
        <v>2</v>
      </c>
      <c r="R25" s="16"/>
      <c r="S25" s="16"/>
      <c r="T25" s="17">
        <v>7</v>
      </c>
      <c r="U25" s="16"/>
      <c r="W25" s="32" t="s">
        <v>187</v>
      </c>
    </row>
    <row r="26" spans="1:27" s="32" customFormat="1" ht="56.25">
      <c r="A26" s="104">
        <v>2</v>
      </c>
      <c r="B26" s="110" t="s">
        <v>128</v>
      </c>
      <c r="C26" s="104" t="s">
        <v>377</v>
      </c>
      <c r="D26" s="104" t="s">
        <v>381</v>
      </c>
      <c r="E26" s="111">
        <v>0.5</v>
      </c>
      <c r="F26" s="107"/>
      <c r="G26" s="107"/>
      <c r="H26" s="104" t="s">
        <v>379</v>
      </c>
      <c r="I26" s="104" t="s">
        <v>13</v>
      </c>
      <c r="J26" s="112" t="s">
        <v>129</v>
      </c>
      <c r="K26" s="14"/>
      <c r="L26" s="14"/>
      <c r="M26" s="85">
        <v>2</v>
      </c>
      <c r="N26" s="16"/>
      <c r="O26" s="14" t="s">
        <v>304</v>
      </c>
      <c r="P26" s="14"/>
      <c r="Q26" s="85">
        <v>2</v>
      </c>
      <c r="R26" s="16"/>
      <c r="S26" s="16"/>
      <c r="T26" s="17">
        <v>10</v>
      </c>
      <c r="U26" s="16"/>
      <c r="W26" s="32" t="s">
        <v>187</v>
      </c>
      <c r="AA26" s="32" t="s">
        <v>413</v>
      </c>
    </row>
    <row r="27" spans="1:23" s="32" customFormat="1" ht="112.5">
      <c r="A27" s="104">
        <v>3</v>
      </c>
      <c r="B27" s="110" t="s">
        <v>40</v>
      </c>
      <c r="C27" s="104" t="s">
        <v>377</v>
      </c>
      <c r="D27" s="104" t="s">
        <v>393</v>
      </c>
      <c r="E27" s="111">
        <v>11.2</v>
      </c>
      <c r="F27" s="107"/>
      <c r="G27" s="107">
        <v>2</v>
      </c>
      <c r="H27" s="104" t="s">
        <v>379</v>
      </c>
      <c r="I27" s="104" t="s">
        <v>5</v>
      </c>
      <c r="J27" s="112" t="s">
        <v>188</v>
      </c>
      <c r="K27" s="14"/>
      <c r="L27" s="14"/>
      <c r="M27" s="85">
        <v>2</v>
      </c>
      <c r="N27" s="16"/>
      <c r="O27" s="14" t="s">
        <v>304</v>
      </c>
      <c r="P27" s="14" t="s">
        <v>305</v>
      </c>
      <c r="Q27" s="85">
        <v>2</v>
      </c>
      <c r="R27" s="16"/>
      <c r="S27" s="16"/>
      <c r="T27" s="17">
        <v>8</v>
      </c>
      <c r="U27" s="16"/>
      <c r="W27" s="32" t="s">
        <v>187</v>
      </c>
    </row>
    <row r="28" spans="1:23" s="32" customFormat="1" ht="31.5" customHeight="1">
      <c r="A28" s="104">
        <v>4</v>
      </c>
      <c r="B28" s="105" t="s">
        <v>135</v>
      </c>
      <c r="C28" s="106" t="s">
        <v>377</v>
      </c>
      <c r="D28" s="106" t="s">
        <v>381</v>
      </c>
      <c r="E28" s="107">
        <v>2.4</v>
      </c>
      <c r="F28" s="107">
        <v>0.52</v>
      </c>
      <c r="G28" s="107">
        <v>2.4</v>
      </c>
      <c r="H28" s="106"/>
      <c r="I28" s="106" t="s">
        <v>311</v>
      </c>
      <c r="J28" s="109" t="s">
        <v>136</v>
      </c>
      <c r="K28" s="16"/>
      <c r="L28" s="16"/>
      <c r="M28" s="16"/>
      <c r="N28" s="16"/>
      <c r="O28" s="16"/>
      <c r="P28" s="16"/>
      <c r="Q28" s="16"/>
      <c r="R28" s="16"/>
      <c r="S28" s="16"/>
      <c r="T28" s="16"/>
      <c r="U28" s="16"/>
      <c r="W28" s="32" t="s">
        <v>205</v>
      </c>
    </row>
    <row r="29" spans="1:23" s="32" customFormat="1" ht="67.5">
      <c r="A29" s="104">
        <v>5</v>
      </c>
      <c r="B29" s="105" t="s">
        <v>329</v>
      </c>
      <c r="C29" s="106" t="s">
        <v>377</v>
      </c>
      <c r="D29" s="104" t="s">
        <v>381</v>
      </c>
      <c r="E29" s="107">
        <v>1.4</v>
      </c>
      <c r="F29" s="107"/>
      <c r="G29" s="107">
        <v>1.4</v>
      </c>
      <c r="H29" s="106"/>
      <c r="I29" s="106" t="s">
        <v>5</v>
      </c>
      <c r="J29" s="109" t="s">
        <v>328</v>
      </c>
      <c r="K29" s="14"/>
      <c r="L29" s="14"/>
      <c r="M29" s="85">
        <v>2</v>
      </c>
      <c r="N29" s="16"/>
      <c r="O29" s="14" t="s">
        <v>316</v>
      </c>
      <c r="P29" s="14" t="s">
        <v>305</v>
      </c>
      <c r="Q29" s="85">
        <v>2</v>
      </c>
      <c r="R29" s="16"/>
      <c r="S29" s="16"/>
      <c r="T29" s="17">
        <v>13</v>
      </c>
      <c r="U29" s="16"/>
      <c r="W29" s="32" t="s">
        <v>209</v>
      </c>
    </row>
    <row r="30" spans="1:23" s="32" customFormat="1" ht="36">
      <c r="A30" s="104">
        <v>6</v>
      </c>
      <c r="B30" s="105" t="s">
        <v>327</v>
      </c>
      <c r="C30" s="106" t="s">
        <v>377</v>
      </c>
      <c r="D30" s="104" t="s">
        <v>326</v>
      </c>
      <c r="E30" s="107">
        <v>1.77</v>
      </c>
      <c r="F30" s="107"/>
      <c r="G30" s="107">
        <v>1.77</v>
      </c>
      <c r="H30" s="106"/>
      <c r="I30" s="106" t="s">
        <v>5</v>
      </c>
      <c r="J30" s="109" t="s">
        <v>325</v>
      </c>
      <c r="K30" s="14" t="s">
        <v>316</v>
      </c>
      <c r="L30" s="14"/>
      <c r="M30" s="85">
        <v>2</v>
      </c>
      <c r="N30" s="16"/>
      <c r="O30" s="14" t="s">
        <v>316</v>
      </c>
      <c r="P30" s="14"/>
      <c r="Q30" s="85">
        <v>2</v>
      </c>
      <c r="R30" s="16"/>
      <c r="S30" s="16"/>
      <c r="T30" s="17">
        <v>14</v>
      </c>
      <c r="U30" s="16"/>
      <c r="W30" s="32" t="s">
        <v>209</v>
      </c>
    </row>
    <row r="31" spans="1:23" s="32" customFormat="1" ht="56.25">
      <c r="A31" s="104">
        <v>7</v>
      </c>
      <c r="B31" s="105" t="s">
        <v>324</v>
      </c>
      <c r="C31" s="106" t="s">
        <v>377</v>
      </c>
      <c r="D31" s="104" t="s">
        <v>381</v>
      </c>
      <c r="E31" s="107">
        <v>4.6</v>
      </c>
      <c r="F31" s="107"/>
      <c r="G31" s="107">
        <v>4.6</v>
      </c>
      <c r="H31" s="106"/>
      <c r="I31" s="106" t="s">
        <v>323</v>
      </c>
      <c r="J31" s="109" t="s">
        <v>322</v>
      </c>
      <c r="K31" s="14"/>
      <c r="L31" s="14"/>
      <c r="M31" s="85">
        <v>2</v>
      </c>
      <c r="N31" s="16"/>
      <c r="O31" s="14" t="s">
        <v>316</v>
      </c>
      <c r="P31" s="14"/>
      <c r="Q31" s="85">
        <v>2</v>
      </c>
      <c r="R31" s="16"/>
      <c r="S31" s="16"/>
      <c r="T31" s="17">
        <v>15</v>
      </c>
      <c r="U31" s="16"/>
      <c r="W31" s="32" t="s">
        <v>209</v>
      </c>
    </row>
    <row r="32" spans="1:23" s="32" customFormat="1" ht="72">
      <c r="A32" s="104">
        <v>8</v>
      </c>
      <c r="B32" s="110" t="s">
        <v>42</v>
      </c>
      <c r="C32" s="104" t="s">
        <v>377</v>
      </c>
      <c r="D32" s="104" t="s">
        <v>43</v>
      </c>
      <c r="E32" s="111">
        <v>3.48</v>
      </c>
      <c r="F32" s="107"/>
      <c r="G32" s="107"/>
      <c r="H32" s="104" t="s">
        <v>379</v>
      </c>
      <c r="I32" s="104" t="s">
        <v>306</v>
      </c>
      <c r="J32" s="112" t="s">
        <v>44</v>
      </c>
      <c r="K32" s="14" t="s">
        <v>304</v>
      </c>
      <c r="L32" s="14" t="s">
        <v>307</v>
      </c>
      <c r="M32" s="85">
        <v>2</v>
      </c>
      <c r="N32" s="82">
        <v>2021</v>
      </c>
      <c r="O32" s="14" t="s">
        <v>304</v>
      </c>
      <c r="P32" s="14" t="s">
        <v>307</v>
      </c>
      <c r="Q32" s="85">
        <v>2</v>
      </c>
      <c r="R32" s="82">
        <v>2021</v>
      </c>
      <c r="S32" s="16"/>
      <c r="T32" s="17"/>
      <c r="U32" s="16"/>
      <c r="W32" s="32" t="s">
        <v>187</v>
      </c>
    </row>
    <row r="33" spans="1:23" s="32" customFormat="1" ht="72">
      <c r="A33" s="104">
        <v>9</v>
      </c>
      <c r="B33" s="105" t="s">
        <v>169</v>
      </c>
      <c r="C33" s="106" t="s">
        <v>377</v>
      </c>
      <c r="D33" s="106" t="s">
        <v>170</v>
      </c>
      <c r="E33" s="107">
        <v>17.86</v>
      </c>
      <c r="F33" s="107">
        <v>3.98</v>
      </c>
      <c r="G33" s="107">
        <f>+E33</f>
        <v>17.86</v>
      </c>
      <c r="H33" s="107" t="s">
        <v>379</v>
      </c>
      <c r="I33" s="106" t="s">
        <v>5</v>
      </c>
      <c r="J33" s="109" t="s">
        <v>171</v>
      </c>
      <c r="K33" s="18"/>
      <c r="L33" s="14"/>
      <c r="M33" s="85">
        <v>2</v>
      </c>
      <c r="N33" s="16"/>
      <c r="O33" s="14" t="s">
        <v>304</v>
      </c>
      <c r="P33" s="14"/>
      <c r="Q33" s="85">
        <v>2</v>
      </c>
      <c r="R33" s="16"/>
      <c r="S33" s="16"/>
      <c r="T33" s="17">
        <v>12</v>
      </c>
      <c r="U33" s="16"/>
      <c r="W33" s="32" t="s">
        <v>206</v>
      </c>
    </row>
    <row r="34" spans="1:21" s="6" customFormat="1" ht="12">
      <c r="A34" s="116" t="s">
        <v>68</v>
      </c>
      <c r="B34" s="117" t="s">
        <v>69</v>
      </c>
      <c r="C34" s="116"/>
      <c r="D34" s="116"/>
      <c r="E34" s="120"/>
      <c r="F34" s="116"/>
      <c r="G34" s="116"/>
      <c r="H34" s="116"/>
      <c r="I34" s="116"/>
      <c r="J34" s="115"/>
      <c r="K34" s="47"/>
      <c r="L34" s="78"/>
      <c r="M34" s="14"/>
      <c r="N34" s="78"/>
      <c r="O34" s="78"/>
      <c r="P34" s="78"/>
      <c r="Q34" s="78"/>
      <c r="R34" s="78"/>
      <c r="S34" s="78"/>
      <c r="T34" s="78"/>
      <c r="U34" s="78"/>
    </row>
    <row r="35" spans="1:23" s="32" customFormat="1" ht="56.25">
      <c r="A35" s="104">
        <v>1</v>
      </c>
      <c r="B35" s="110" t="s">
        <v>117</v>
      </c>
      <c r="C35" s="104" t="s">
        <v>118</v>
      </c>
      <c r="D35" s="104" t="s">
        <v>190</v>
      </c>
      <c r="E35" s="111">
        <v>0.7</v>
      </c>
      <c r="F35" s="107">
        <v>0.7</v>
      </c>
      <c r="G35" s="107">
        <v>0.7</v>
      </c>
      <c r="H35" s="104" t="s">
        <v>379</v>
      </c>
      <c r="I35" s="104" t="s">
        <v>166</v>
      </c>
      <c r="J35" s="112" t="s">
        <v>119</v>
      </c>
      <c r="K35" s="14"/>
      <c r="L35" s="14"/>
      <c r="M35" s="86">
        <v>2</v>
      </c>
      <c r="N35" s="16"/>
      <c r="O35" s="14" t="s">
        <v>304</v>
      </c>
      <c r="P35" s="14"/>
      <c r="Q35" s="86">
        <v>2</v>
      </c>
      <c r="R35" s="16"/>
      <c r="S35" s="16"/>
      <c r="T35" s="17">
        <v>16</v>
      </c>
      <c r="U35" s="16"/>
      <c r="W35" s="32" t="s">
        <v>187</v>
      </c>
    </row>
    <row r="36" spans="1:23" s="32" customFormat="1" ht="48">
      <c r="A36" s="104">
        <v>2</v>
      </c>
      <c r="B36" s="105" t="s">
        <v>352</v>
      </c>
      <c r="C36" s="106" t="s">
        <v>118</v>
      </c>
      <c r="D36" s="106" t="s">
        <v>381</v>
      </c>
      <c r="E36" s="107">
        <v>7</v>
      </c>
      <c r="F36" s="108"/>
      <c r="G36" s="108"/>
      <c r="H36" s="108"/>
      <c r="I36" s="106" t="s">
        <v>353</v>
      </c>
      <c r="J36" s="109" t="s">
        <v>354</v>
      </c>
      <c r="K36" s="1"/>
      <c r="L36" s="1"/>
      <c r="M36" s="80">
        <v>1</v>
      </c>
      <c r="N36" s="16"/>
      <c r="O36" s="1"/>
      <c r="P36" s="1"/>
      <c r="Q36" s="80">
        <v>1</v>
      </c>
      <c r="R36" s="16"/>
      <c r="S36" s="16"/>
      <c r="T36" s="17">
        <v>18</v>
      </c>
      <c r="U36" s="16"/>
      <c r="W36" s="32" t="s">
        <v>345</v>
      </c>
    </row>
    <row r="37" spans="1:21" s="6" customFormat="1" ht="12">
      <c r="A37" s="116"/>
      <c r="B37" s="117" t="s">
        <v>95</v>
      </c>
      <c r="C37" s="116"/>
      <c r="D37" s="116"/>
      <c r="E37" s="120"/>
      <c r="F37" s="116"/>
      <c r="G37" s="116"/>
      <c r="H37" s="116"/>
      <c r="I37" s="116"/>
      <c r="J37" s="115"/>
      <c r="K37" s="47"/>
      <c r="L37" s="78"/>
      <c r="M37" s="14"/>
      <c r="N37" s="78"/>
      <c r="O37" s="78"/>
      <c r="P37" s="78"/>
      <c r="Q37" s="78"/>
      <c r="R37" s="78"/>
      <c r="S37" s="78"/>
      <c r="T37" s="78"/>
      <c r="U37" s="78"/>
    </row>
    <row r="38" spans="1:23" s="32" customFormat="1" ht="36">
      <c r="A38" s="104">
        <v>1</v>
      </c>
      <c r="B38" s="105" t="s">
        <v>210</v>
      </c>
      <c r="C38" s="106" t="s">
        <v>172</v>
      </c>
      <c r="D38" s="106" t="s">
        <v>211</v>
      </c>
      <c r="E38" s="107">
        <v>0.03</v>
      </c>
      <c r="F38" s="108">
        <v>0.03</v>
      </c>
      <c r="G38" s="108">
        <v>0.03</v>
      </c>
      <c r="H38" s="108"/>
      <c r="I38" s="106" t="s">
        <v>5</v>
      </c>
      <c r="J38" s="109" t="s">
        <v>212</v>
      </c>
      <c r="K38" s="1" t="s">
        <v>316</v>
      </c>
      <c r="L38" s="1"/>
      <c r="M38" s="80">
        <v>2</v>
      </c>
      <c r="N38" s="16" t="s">
        <v>189</v>
      </c>
      <c r="O38" s="1"/>
      <c r="P38" s="1"/>
      <c r="Q38" s="80"/>
      <c r="R38" s="16"/>
      <c r="S38" s="16"/>
      <c r="T38" s="17"/>
      <c r="U38" s="16"/>
      <c r="W38" s="32" t="s">
        <v>213</v>
      </c>
    </row>
    <row r="39" spans="1:21" s="6" customFormat="1" ht="12">
      <c r="A39" s="116" t="s">
        <v>70</v>
      </c>
      <c r="B39" s="117" t="s">
        <v>71</v>
      </c>
      <c r="C39" s="116"/>
      <c r="D39" s="116"/>
      <c r="E39" s="120"/>
      <c r="F39" s="116"/>
      <c r="G39" s="116"/>
      <c r="H39" s="116"/>
      <c r="I39" s="116"/>
      <c r="J39" s="115"/>
      <c r="K39" s="47"/>
      <c r="L39" s="78"/>
      <c r="M39" s="14"/>
      <c r="N39" s="78"/>
      <c r="O39" s="78"/>
      <c r="P39" s="78"/>
      <c r="Q39" s="78"/>
      <c r="R39" s="78"/>
      <c r="S39" s="78"/>
      <c r="T39" s="78"/>
      <c r="U39" s="78"/>
    </row>
    <row r="40" spans="1:23" s="32" customFormat="1" ht="22.5">
      <c r="A40" s="104">
        <v>1</v>
      </c>
      <c r="B40" s="110" t="s">
        <v>25</v>
      </c>
      <c r="C40" s="104" t="s">
        <v>26</v>
      </c>
      <c r="D40" s="104" t="s">
        <v>403</v>
      </c>
      <c r="E40" s="111">
        <v>1.92</v>
      </c>
      <c r="F40" s="107"/>
      <c r="G40" s="107">
        <v>1.92</v>
      </c>
      <c r="H40" s="104" t="s">
        <v>379</v>
      </c>
      <c r="I40" s="104" t="s">
        <v>144</v>
      </c>
      <c r="J40" s="112" t="s">
        <v>27</v>
      </c>
      <c r="K40" s="14"/>
      <c r="L40" s="14"/>
      <c r="M40" s="86">
        <v>2</v>
      </c>
      <c r="N40" s="16"/>
      <c r="O40" s="14" t="s">
        <v>304</v>
      </c>
      <c r="P40" s="14"/>
      <c r="Q40" s="86">
        <v>2</v>
      </c>
      <c r="R40" s="16"/>
      <c r="S40" s="16"/>
      <c r="T40" s="17">
        <v>19</v>
      </c>
      <c r="U40" s="16"/>
      <c r="W40" s="32" t="s">
        <v>187</v>
      </c>
    </row>
    <row r="41" spans="1:21" s="6" customFormat="1" ht="12">
      <c r="A41" s="116" t="s">
        <v>72</v>
      </c>
      <c r="B41" s="117" t="s">
        <v>73</v>
      </c>
      <c r="C41" s="116"/>
      <c r="D41" s="116"/>
      <c r="E41" s="120"/>
      <c r="F41" s="116"/>
      <c r="G41" s="116"/>
      <c r="H41" s="116"/>
      <c r="I41" s="116"/>
      <c r="J41" s="115"/>
      <c r="K41" s="47"/>
      <c r="L41" s="78"/>
      <c r="M41" s="14"/>
      <c r="N41" s="78"/>
      <c r="O41" s="78"/>
      <c r="P41" s="78"/>
      <c r="Q41" s="78"/>
      <c r="R41" s="78"/>
      <c r="S41" s="78"/>
      <c r="T41" s="78"/>
      <c r="U41" s="78"/>
    </row>
    <row r="42" spans="1:23" s="32" customFormat="1" ht="45">
      <c r="A42" s="104">
        <v>1</v>
      </c>
      <c r="B42" s="105" t="s">
        <v>137</v>
      </c>
      <c r="C42" s="106" t="s">
        <v>411</v>
      </c>
      <c r="D42" s="106" t="s">
        <v>381</v>
      </c>
      <c r="E42" s="107">
        <v>0.48</v>
      </c>
      <c r="F42" s="107">
        <v>0.48</v>
      </c>
      <c r="G42" s="107">
        <v>0.48</v>
      </c>
      <c r="H42" s="106"/>
      <c r="I42" s="106" t="s">
        <v>138</v>
      </c>
      <c r="J42" s="109" t="s">
        <v>139</v>
      </c>
      <c r="K42" s="16"/>
      <c r="L42" s="16"/>
      <c r="M42" s="16"/>
      <c r="N42" s="16"/>
      <c r="O42" s="16"/>
      <c r="P42" s="16"/>
      <c r="Q42" s="16"/>
      <c r="R42" s="16"/>
      <c r="S42" s="16"/>
      <c r="T42" s="16"/>
      <c r="U42" s="16"/>
      <c r="W42" s="32" t="s">
        <v>205</v>
      </c>
    </row>
    <row r="43" spans="1:23" s="32" customFormat="1" ht="60.75" customHeight="1">
      <c r="A43" s="104">
        <v>2</v>
      </c>
      <c r="B43" s="105" t="s">
        <v>140</v>
      </c>
      <c r="C43" s="106" t="s">
        <v>411</v>
      </c>
      <c r="D43" s="106" t="s">
        <v>381</v>
      </c>
      <c r="E43" s="107">
        <v>0.66</v>
      </c>
      <c r="F43" s="107">
        <v>0.54</v>
      </c>
      <c r="G43" s="107">
        <v>0.66</v>
      </c>
      <c r="H43" s="106"/>
      <c r="I43" s="106" t="s">
        <v>141</v>
      </c>
      <c r="J43" s="109" t="s">
        <v>142</v>
      </c>
      <c r="K43" s="16"/>
      <c r="L43" s="16"/>
      <c r="M43" s="16"/>
      <c r="N43" s="16"/>
      <c r="O43" s="16"/>
      <c r="P43" s="16"/>
      <c r="Q43" s="16"/>
      <c r="R43" s="16"/>
      <c r="S43" s="16"/>
      <c r="T43" s="16"/>
      <c r="U43" s="16"/>
      <c r="W43" s="32" t="s">
        <v>205</v>
      </c>
    </row>
    <row r="44" spans="1:21" s="6" customFormat="1" ht="12">
      <c r="A44" s="116" t="s">
        <v>76</v>
      </c>
      <c r="B44" s="117" t="s">
        <v>77</v>
      </c>
      <c r="C44" s="116"/>
      <c r="D44" s="116"/>
      <c r="E44" s="120"/>
      <c r="F44" s="116"/>
      <c r="G44" s="116"/>
      <c r="H44" s="116"/>
      <c r="I44" s="116"/>
      <c r="J44" s="115"/>
      <c r="K44" s="47"/>
      <c r="L44" s="78"/>
      <c r="M44" s="14"/>
      <c r="N44" s="78"/>
      <c r="O44" s="78"/>
      <c r="P44" s="78"/>
      <c r="Q44" s="78"/>
      <c r="R44" s="78"/>
      <c r="S44" s="78"/>
      <c r="T44" s="78"/>
      <c r="U44" s="78"/>
    </row>
    <row r="45" spans="1:23" s="32" customFormat="1" ht="66.75" customHeight="1">
      <c r="A45" s="104">
        <v>1</v>
      </c>
      <c r="B45" s="105" t="s">
        <v>143</v>
      </c>
      <c r="C45" s="106" t="s">
        <v>402</v>
      </c>
      <c r="D45" s="106" t="s">
        <v>403</v>
      </c>
      <c r="E45" s="107">
        <v>0.1</v>
      </c>
      <c r="F45" s="107"/>
      <c r="G45" s="107">
        <v>0.1</v>
      </c>
      <c r="H45" s="106"/>
      <c r="I45" s="106" t="s">
        <v>144</v>
      </c>
      <c r="J45" s="109" t="s">
        <v>145</v>
      </c>
      <c r="K45" s="16"/>
      <c r="L45" s="16"/>
      <c r="M45" s="16"/>
      <c r="N45" s="16"/>
      <c r="O45" s="16"/>
      <c r="P45" s="16"/>
      <c r="Q45" s="16"/>
      <c r="R45" s="16"/>
      <c r="S45" s="16"/>
      <c r="T45" s="16"/>
      <c r="U45" s="16"/>
      <c r="W45" s="32" t="s">
        <v>205</v>
      </c>
    </row>
    <row r="46" spans="1:21" s="6" customFormat="1" ht="12">
      <c r="A46" s="116" t="s">
        <v>78</v>
      </c>
      <c r="B46" s="117" t="s">
        <v>79</v>
      </c>
      <c r="C46" s="116"/>
      <c r="D46" s="116"/>
      <c r="E46" s="120"/>
      <c r="F46" s="116"/>
      <c r="G46" s="116"/>
      <c r="H46" s="116"/>
      <c r="I46" s="116"/>
      <c r="J46" s="115"/>
      <c r="K46" s="47"/>
      <c r="L46" s="78"/>
      <c r="M46" s="14"/>
      <c r="N46" s="78"/>
      <c r="O46" s="78"/>
      <c r="P46" s="78"/>
      <c r="Q46" s="78"/>
      <c r="R46" s="78"/>
      <c r="S46" s="78"/>
      <c r="T46" s="78"/>
      <c r="U46" s="78"/>
    </row>
    <row r="47" spans="1:23" s="51" customFormat="1" ht="78.75">
      <c r="A47" s="104">
        <v>1</v>
      </c>
      <c r="B47" s="105" t="s">
        <v>356</v>
      </c>
      <c r="C47" s="106" t="s">
        <v>176</v>
      </c>
      <c r="D47" s="106" t="s">
        <v>218</v>
      </c>
      <c r="E47" s="107">
        <v>0.85</v>
      </c>
      <c r="F47" s="107"/>
      <c r="G47" s="107">
        <v>0.85</v>
      </c>
      <c r="H47" s="106"/>
      <c r="I47" s="106" t="s">
        <v>412</v>
      </c>
      <c r="J47" s="109" t="s">
        <v>355</v>
      </c>
      <c r="K47" s="14"/>
      <c r="L47" s="14"/>
      <c r="M47" s="87">
        <v>1</v>
      </c>
      <c r="N47" s="87"/>
      <c r="O47" s="14" t="s">
        <v>345</v>
      </c>
      <c r="P47" s="14"/>
      <c r="Q47" s="87">
        <v>1</v>
      </c>
      <c r="R47" s="87"/>
      <c r="S47" s="87"/>
      <c r="T47" s="88">
        <v>37</v>
      </c>
      <c r="U47" s="87"/>
      <c r="W47" s="51" t="s">
        <v>219</v>
      </c>
    </row>
    <row r="48" spans="1:24" s="32" customFormat="1" ht="67.5">
      <c r="A48" s="104">
        <v>2</v>
      </c>
      <c r="B48" s="105" t="s">
        <v>330</v>
      </c>
      <c r="C48" s="106" t="s">
        <v>176</v>
      </c>
      <c r="D48" s="106" t="s">
        <v>381</v>
      </c>
      <c r="E48" s="107">
        <v>0.2</v>
      </c>
      <c r="F48" s="107"/>
      <c r="G48" s="107">
        <v>0.2</v>
      </c>
      <c r="H48" s="106"/>
      <c r="I48" s="106" t="s">
        <v>404</v>
      </c>
      <c r="J48" s="109" t="s">
        <v>331</v>
      </c>
      <c r="K48" s="1"/>
      <c r="L48" s="89"/>
      <c r="M48" s="16">
        <v>2</v>
      </c>
      <c r="N48" s="16"/>
      <c r="O48" s="1" t="s">
        <v>316</v>
      </c>
      <c r="P48" s="89"/>
      <c r="Q48" s="16">
        <v>2</v>
      </c>
      <c r="R48" s="16"/>
      <c r="S48" s="16"/>
      <c r="T48" s="17">
        <v>38</v>
      </c>
      <c r="U48" s="16"/>
      <c r="W48" s="32" t="s">
        <v>191</v>
      </c>
      <c r="X48" s="32" t="s">
        <v>187</v>
      </c>
    </row>
    <row r="49" spans="1:23" s="32" customFormat="1" ht="48">
      <c r="A49" s="104">
        <v>3</v>
      </c>
      <c r="B49" s="110" t="s">
        <v>415</v>
      </c>
      <c r="C49" s="104" t="s">
        <v>176</v>
      </c>
      <c r="D49" s="104" t="s">
        <v>358</v>
      </c>
      <c r="E49" s="111">
        <v>0.12</v>
      </c>
      <c r="F49" s="107"/>
      <c r="G49" s="107">
        <v>0.12</v>
      </c>
      <c r="H49" s="104" t="s">
        <v>379</v>
      </c>
      <c r="I49" s="104" t="s">
        <v>311</v>
      </c>
      <c r="J49" s="112" t="s">
        <v>357</v>
      </c>
      <c r="K49" s="14"/>
      <c r="L49" s="14"/>
      <c r="M49" s="85">
        <v>1</v>
      </c>
      <c r="N49" s="16"/>
      <c r="O49" s="14"/>
      <c r="P49" s="14"/>
      <c r="Q49" s="85">
        <v>1</v>
      </c>
      <c r="R49" s="16"/>
      <c r="S49" s="16"/>
      <c r="T49" s="17">
        <v>30</v>
      </c>
      <c r="U49" s="16"/>
      <c r="W49" s="32" t="s">
        <v>345</v>
      </c>
    </row>
    <row r="50" spans="1:21" s="6" customFormat="1" ht="12">
      <c r="A50" s="116" t="s">
        <v>80</v>
      </c>
      <c r="B50" s="117" t="s">
        <v>81</v>
      </c>
      <c r="C50" s="116"/>
      <c r="D50" s="116"/>
      <c r="E50" s="120"/>
      <c r="F50" s="116"/>
      <c r="G50" s="116"/>
      <c r="H50" s="116"/>
      <c r="I50" s="116"/>
      <c r="J50" s="115"/>
      <c r="K50" s="47"/>
      <c r="L50" s="78"/>
      <c r="M50" s="14"/>
      <c r="N50" s="78"/>
      <c r="O50" s="78"/>
      <c r="P50" s="78"/>
      <c r="Q50" s="78"/>
      <c r="R50" s="78"/>
      <c r="S50" s="78"/>
      <c r="T50" s="78"/>
      <c r="U50" s="78"/>
    </row>
    <row r="51" spans="1:27" s="32" customFormat="1" ht="45">
      <c r="A51" s="104">
        <v>1</v>
      </c>
      <c r="B51" s="105" t="s">
        <v>214</v>
      </c>
      <c r="C51" s="106" t="s">
        <v>397</v>
      </c>
      <c r="D51" s="106" t="s">
        <v>381</v>
      </c>
      <c r="E51" s="107">
        <v>0.12</v>
      </c>
      <c r="F51" s="107"/>
      <c r="G51" s="107">
        <v>0.12</v>
      </c>
      <c r="H51" s="106"/>
      <c r="I51" s="106" t="s">
        <v>144</v>
      </c>
      <c r="J51" s="109" t="s">
        <v>332</v>
      </c>
      <c r="K51" s="1"/>
      <c r="L51" s="89"/>
      <c r="M51" s="16">
        <v>2</v>
      </c>
      <c r="N51" s="16"/>
      <c r="O51" s="1" t="s">
        <v>316</v>
      </c>
      <c r="P51" s="89"/>
      <c r="Q51" s="16">
        <v>2</v>
      </c>
      <c r="R51" s="16"/>
      <c r="S51" s="16"/>
      <c r="T51" s="17">
        <v>44</v>
      </c>
      <c r="U51" s="16"/>
      <c r="W51" s="32" t="s">
        <v>209</v>
      </c>
      <c r="AA51" s="32">
        <v>4</v>
      </c>
    </row>
    <row r="52" spans="1:27" s="32" customFormat="1" ht="67.5">
      <c r="A52" s="104">
        <v>2</v>
      </c>
      <c r="B52" s="110" t="s">
        <v>192</v>
      </c>
      <c r="C52" s="104" t="s">
        <v>397</v>
      </c>
      <c r="D52" s="104" t="s">
        <v>400</v>
      </c>
      <c r="E52" s="111">
        <v>0.64</v>
      </c>
      <c r="F52" s="107"/>
      <c r="G52" s="107">
        <v>0.64</v>
      </c>
      <c r="H52" s="104" t="s">
        <v>379</v>
      </c>
      <c r="I52" s="104" t="s">
        <v>309</v>
      </c>
      <c r="J52" s="112" t="s">
        <v>35</v>
      </c>
      <c r="K52" s="14"/>
      <c r="L52" s="14"/>
      <c r="M52" s="16">
        <v>2</v>
      </c>
      <c r="N52" s="16"/>
      <c r="O52" s="14" t="s">
        <v>304</v>
      </c>
      <c r="P52" s="14" t="s">
        <v>310</v>
      </c>
      <c r="Q52" s="16">
        <v>2</v>
      </c>
      <c r="R52" s="16"/>
      <c r="S52" s="16"/>
      <c r="T52" s="17">
        <v>40</v>
      </c>
      <c r="U52" s="16"/>
      <c r="W52" s="32" t="s">
        <v>187</v>
      </c>
      <c r="AA52" s="32">
        <v>4</v>
      </c>
    </row>
    <row r="53" spans="1:27" s="32" customFormat="1" ht="101.25">
      <c r="A53" s="104">
        <v>3</v>
      </c>
      <c r="B53" s="110" t="s">
        <v>193</v>
      </c>
      <c r="C53" s="104" t="s">
        <v>397</v>
      </c>
      <c r="D53" s="104" t="s">
        <v>400</v>
      </c>
      <c r="E53" s="111">
        <v>0.28</v>
      </c>
      <c r="F53" s="107"/>
      <c r="G53" s="107">
        <v>0.28</v>
      </c>
      <c r="H53" s="104" t="s">
        <v>379</v>
      </c>
      <c r="I53" s="104" t="s">
        <v>10</v>
      </c>
      <c r="J53" s="112" t="s">
        <v>39</v>
      </c>
      <c r="K53" s="14"/>
      <c r="L53" s="14"/>
      <c r="M53" s="16">
        <v>2</v>
      </c>
      <c r="N53" s="16"/>
      <c r="O53" s="14" t="s">
        <v>304</v>
      </c>
      <c r="P53" s="14" t="s">
        <v>310</v>
      </c>
      <c r="Q53" s="16">
        <v>2</v>
      </c>
      <c r="R53" s="16"/>
      <c r="S53" s="16"/>
      <c r="T53" s="17">
        <v>41</v>
      </c>
      <c r="U53" s="16"/>
      <c r="W53" s="32" t="s">
        <v>187</v>
      </c>
      <c r="AA53" s="32">
        <v>4</v>
      </c>
    </row>
    <row r="54" spans="1:27" s="32" customFormat="1" ht="61.5" customHeight="1">
      <c r="A54" s="104">
        <v>4</v>
      </c>
      <c r="B54" s="110" t="s">
        <v>194</v>
      </c>
      <c r="C54" s="104" t="s">
        <v>397</v>
      </c>
      <c r="D54" s="104" t="s">
        <v>41</v>
      </c>
      <c r="E54" s="111">
        <v>0.2</v>
      </c>
      <c r="F54" s="107"/>
      <c r="G54" s="107">
        <v>0.2</v>
      </c>
      <c r="H54" s="104" t="s">
        <v>379</v>
      </c>
      <c r="I54" s="104" t="s">
        <v>404</v>
      </c>
      <c r="J54" s="112" t="s">
        <v>45</v>
      </c>
      <c r="K54" s="14"/>
      <c r="L54" s="14"/>
      <c r="M54" s="16">
        <v>2</v>
      </c>
      <c r="N54" s="16"/>
      <c r="O54" s="14" t="s">
        <v>304</v>
      </c>
      <c r="P54" s="14" t="s">
        <v>310</v>
      </c>
      <c r="Q54" s="16">
        <v>2</v>
      </c>
      <c r="R54" s="16"/>
      <c r="S54" s="16"/>
      <c r="T54" s="17">
        <v>42</v>
      </c>
      <c r="U54" s="16"/>
      <c r="W54" s="32" t="s">
        <v>187</v>
      </c>
      <c r="AA54" s="32">
        <v>4</v>
      </c>
    </row>
    <row r="55" spans="1:27" s="32" customFormat="1" ht="78.75">
      <c r="A55" s="104">
        <v>5</v>
      </c>
      <c r="B55" s="110" t="s">
        <v>195</v>
      </c>
      <c r="C55" s="104" t="s">
        <v>397</v>
      </c>
      <c r="D55" s="104" t="s">
        <v>41</v>
      </c>
      <c r="E55" s="111">
        <v>0.2396</v>
      </c>
      <c r="F55" s="107"/>
      <c r="G55" s="107">
        <v>0.24</v>
      </c>
      <c r="H55" s="104" t="s">
        <v>379</v>
      </c>
      <c r="I55" s="104" t="s">
        <v>311</v>
      </c>
      <c r="J55" s="112" t="s">
        <v>96</v>
      </c>
      <c r="K55" s="14"/>
      <c r="L55" s="14"/>
      <c r="M55" s="16">
        <v>2</v>
      </c>
      <c r="N55" s="16"/>
      <c r="O55" s="14" t="s">
        <v>304</v>
      </c>
      <c r="P55" s="14" t="s">
        <v>310</v>
      </c>
      <c r="Q55" s="16">
        <v>2</v>
      </c>
      <c r="R55" s="16"/>
      <c r="S55" s="16"/>
      <c r="T55" s="17">
        <v>43</v>
      </c>
      <c r="U55" s="16"/>
      <c r="W55" s="32" t="s">
        <v>187</v>
      </c>
      <c r="AA55" s="32">
        <v>4</v>
      </c>
    </row>
    <row r="56" spans="1:27" s="32" customFormat="1" ht="112.5">
      <c r="A56" s="104">
        <v>6</v>
      </c>
      <c r="B56" s="110" t="s">
        <v>36</v>
      </c>
      <c r="C56" s="104" t="s">
        <v>397</v>
      </c>
      <c r="D56" s="104" t="s">
        <v>400</v>
      </c>
      <c r="E56" s="111">
        <v>1.57</v>
      </c>
      <c r="F56" s="107"/>
      <c r="G56" s="107"/>
      <c r="H56" s="104" t="s">
        <v>379</v>
      </c>
      <c r="I56" s="104" t="s">
        <v>37</v>
      </c>
      <c r="J56" s="112" t="s">
        <v>38</v>
      </c>
      <c r="K56" s="14" t="s">
        <v>304</v>
      </c>
      <c r="L56" s="3" t="s">
        <v>200</v>
      </c>
      <c r="M56" s="16">
        <v>2</v>
      </c>
      <c r="N56" s="90" t="s">
        <v>201</v>
      </c>
      <c r="O56" s="14" t="s">
        <v>304</v>
      </c>
      <c r="P56" s="3" t="s">
        <v>200</v>
      </c>
      <c r="Q56" s="16">
        <v>2</v>
      </c>
      <c r="R56" s="90" t="s">
        <v>201</v>
      </c>
      <c r="S56" s="16"/>
      <c r="T56" s="17"/>
      <c r="U56" s="16"/>
      <c r="W56" s="32" t="s">
        <v>187</v>
      </c>
      <c r="AA56" s="32">
        <v>4</v>
      </c>
    </row>
    <row r="57" spans="1:27" s="32" customFormat="1" ht="67.5">
      <c r="A57" s="104">
        <v>7</v>
      </c>
      <c r="B57" s="110" t="s">
        <v>202</v>
      </c>
      <c r="C57" s="104" t="s">
        <v>397</v>
      </c>
      <c r="D57" s="104" t="s">
        <v>41</v>
      </c>
      <c r="E57" s="111">
        <v>0.008</v>
      </c>
      <c r="F57" s="107"/>
      <c r="G57" s="107"/>
      <c r="H57" s="104" t="s">
        <v>46</v>
      </c>
      <c r="I57" s="104" t="s">
        <v>5</v>
      </c>
      <c r="J57" s="112" t="s">
        <v>47</v>
      </c>
      <c r="K57" s="14" t="s">
        <v>304</v>
      </c>
      <c r="L57" s="3" t="s">
        <v>203</v>
      </c>
      <c r="M57" s="16">
        <v>2</v>
      </c>
      <c r="N57" s="90" t="s">
        <v>201</v>
      </c>
      <c r="O57" s="14" t="s">
        <v>304</v>
      </c>
      <c r="P57" s="3" t="s">
        <v>203</v>
      </c>
      <c r="Q57" s="16">
        <v>2</v>
      </c>
      <c r="R57" s="90" t="s">
        <v>201</v>
      </c>
      <c r="S57" s="16"/>
      <c r="T57" s="91">
        <v>435.7445999999999</v>
      </c>
      <c r="U57" s="91">
        <v>56.69</v>
      </c>
      <c r="V57" s="60"/>
      <c r="W57" s="32" t="s">
        <v>187</v>
      </c>
      <c r="AA57" s="32">
        <v>4</v>
      </c>
    </row>
    <row r="58" spans="1:27" s="32" customFormat="1" ht="67.5">
      <c r="A58" s="104">
        <v>8</v>
      </c>
      <c r="B58" s="110" t="s">
        <v>48</v>
      </c>
      <c r="C58" s="104" t="s">
        <v>397</v>
      </c>
      <c r="D58" s="104" t="s">
        <v>41</v>
      </c>
      <c r="E58" s="111">
        <v>0.17687</v>
      </c>
      <c r="F58" s="107"/>
      <c r="G58" s="107"/>
      <c r="H58" s="104" t="s">
        <v>46</v>
      </c>
      <c r="I58" s="104" t="s">
        <v>163</v>
      </c>
      <c r="J58" s="112" t="s">
        <v>49</v>
      </c>
      <c r="K58" s="14" t="s">
        <v>304</v>
      </c>
      <c r="L58" s="3" t="s">
        <v>204</v>
      </c>
      <c r="M58" s="16">
        <v>2</v>
      </c>
      <c r="N58" s="90" t="s">
        <v>201</v>
      </c>
      <c r="O58" s="14" t="s">
        <v>304</v>
      </c>
      <c r="P58" s="3" t="s">
        <v>204</v>
      </c>
      <c r="Q58" s="16">
        <v>2</v>
      </c>
      <c r="R58" s="90" t="s">
        <v>201</v>
      </c>
      <c r="S58" s="16"/>
      <c r="T58" s="91">
        <v>204.95446999999993</v>
      </c>
      <c r="U58" s="91">
        <v>8.99</v>
      </c>
      <c r="V58" s="60"/>
      <c r="W58" s="32" t="s">
        <v>187</v>
      </c>
      <c r="AA58" s="32">
        <v>4</v>
      </c>
    </row>
    <row r="59" spans="1:27" s="32" customFormat="1" ht="24">
      <c r="A59" s="104">
        <v>9</v>
      </c>
      <c r="B59" s="113" t="s">
        <v>165</v>
      </c>
      <c r="C59" s="106" t="s">
        <v>397</v>
      </c>
      <c r="D59" s="106" t="s">
        <v>381</v>
      </c>
      <c r="E59" s="107">
        <v>0.05</v>
      </c>
      <c r="F59" s="107"/>
      <c r="G59" s="107"/>
      <c r="H59" s="106"/>
      <c r="I59" s="106" t="s">
        <v>166</v>
      </c>
      <c r="J59" s="114"/>
      <c r="K59" s="16"/>
      <c r="L59" s="16"/>
      <c r="M59" s="16"/>
      <c r="N59" s="16"/>
      <c r="O59" s="16"/>
      <c r="P59" s="16"/>
      <c r="Q59" s="16"/>
      <c r="R59" s="16"/>
      <c r="S59" s="16"/>
      <c r="T59" s="16"/>
      <c r="U59" s="16"/>
      <c r="W59" s="32" t="s">
        <v>205</v>
      </c>
      <c r="AA59" s="32">
        <v>4</v>
      </c>
    </row>
    <row r="60" spans="1:21" s="6" customFormat="1" ht="12">
      <c r="A60" s="116" t="s">
        <v>82</v>
      </c>
      <c r="B60" s="117" t="s">
        <v>83</v>
      </c>
      <c r="C60" s="116"/>
      <c r="D60" s="116"/>
      <c r="E60" s="120"/>
      <c r="F60" s="116"/>
      <c r="G60" s="116"/>
      <c r="H60" s="116"/>
      <c r="I60" s="116"/>
      <c r="J60" s="115"/>
      <c r="K60" s="47"/>
      <c r="L60" s="78"/>
      <c r="M60" s="14"/>
      <c r="N60" s="78"/>
      <c r="O60" s="78"/>
      <c r="P60" s="78"/>
      <c r="Q60" s="78"/>
      <c r="R60" s="78"/>
      <c r="S60" s="78"/>
      <c r="T60" s="78"/>
      <c r="U60" s="78"/>
    </row>
    <row r="61" spans="1:23" s="32" customFormat="1" ht="24">
      <c r="A61" s="104">
        <v>1</v>
      </c>
      <c r="B61" s="105" t="s">
        <v>321</v>
      </c>
      <c r="C61" s="106" t="s">
        <v>126</v>
      </c>
      <c r="D61" s="106" t="s">
        <v>403</v>
      </c>
      <c r="E61" s="107">
        <v>0.1</v>
      </c>
      <c r="F61" s="107"/>
      <c r="G61" s="107">
        <v>0.1</v>
      </c>
      <c r="H61" s="106"/>
      <c r="I61" s="106" t="s">
        <v>113</v>
      </c>
      <c r="J61" s="109" t="s">
        <v>161</v>
      </c>
      <c r="K61" s="16"/>
      <c r="L61" s="16"/>
      <c r="M61" s="16"/>
      <c r="N61" s="16"/>
      <c r="O61" s="16"/>
      <c r="P61" s="16"/>
      <c r="Q61" s="16"/>
      <c r="R61" s="16"/>
      <c r="S61" s="16"/>
      <c r="T61" s="16"/>
      <c r="U61" s="16"/>
      <c r="W61" s="32" t="s">
        <v>205</v>
      </c>
    </row>
    <row r="62" spans="1:23" s="32" customFormat="1" ht="24">
      <c r="A62" s="104">
        <v>2</v>
      </c>
      <c r="B62" s="113" t="s">
        <v>146</v>
      </c>
      <c r="C62" s="106" t="s">
        <v>126</v>
      </c>
      <c r="D62" s="105" t="s">
        <v>403</v>
      </c>
      <c r="E62" s="107">
        <v>0.2</v>
      </c>
      <c r="F62" s="107">
        <v>0.2</v>
      </c>
      <c r="G62" s="107">
        <v>0.2</v>
      </c>
      <c r="H62" s="106"/>
      <c r="I62" s="106" t="s">
        <v>113</v>
      </c>
      <c r="J62" s="109" t="s">
        <v>161</v>
      </c>
      <c r="K62" s="16"/>
      <c r="L62" s="16"/>
      <c r="M62" s="16"/>
      <c r="N62" s="16"/>
      <c r="O62" s="16"/>
      <c r="P62" s="16"/>
      <c r="Q62" s="16"/>
      <c r="R62" s="16"/>
      <c r="S62" s="16"/>
      <c r="T62" s="16"/>
      <c r="U62" s="16"/>
      <c r="W62" s="32" t="s">
        <v>205</v>
      </c>
    </row>
    <row r="63" spans="1:23" s="32" customFormat="1" ht="45">
      <c r="A63" s="104">
        <v>3</v>
      </c>
      <c r="B63" s="105" t="s">
        <v>333</v>
      </c>
      <c r="C63" s="106" t="s">
        <v>126</v>
      </c>
      <c r="D63" s="106" t="s">
        <v>31</v>
      </c>
      <c r="E63" s="107">
        <v>0.01</v>
      </c>
      <c r="F63" s="107"/>
      <c r="G63" s="107">
        <v>0.01</v>
      </c>
      <c r="H63" s="106"/>
      <c r="I63" s="106" t="s">
        <v>334</v>
      </c>
      <c r="J63" s="109" t="s">
        <v>335</v>
      </c>
      <c r="K63" s="1"/>
      <c r="L63" s="89"/>
      <c r="M63" s="16">
        <v>2</v>
      </c>
      <c r="N63" s="16"/>
      <c r="O63" s="1" t="s">
        <v>316</v>
      </c>
      <c r="P63" s="89"/>
      <c r="Q63" s="16">
        <v>2</v>
      </c>
      <c r="R63" s="16"/>
      <c r="S63" s="16"/>
      <c r="T63" s="17">
        <v>47</v>
      </c>
      <c r="U63" s="16"/>
      <c r="W63" s="32" t="s">
        <v>191</v>
      </c>
    </row>
    <row r="64" spans="1:21" s="6" customFormat="1" ht="12">
      <c r="A64" s="116" t="s">
        <v>84</v>
      </c>
      <c r="B64" s="117" t="s">
        <v>85</v>
      </c>
      <c r="C64" s="116"/>
      <c r="D64" s="116"/>
      <c r="E64" s="120"/>
      <c r="F64" s="116"/>
      <c r="G64" s="116"/>
      <c r="H64" s="116"/>
      <c r="I64" s="116"/>
      <c r="J64" s="115"/>
      <c r="K64" s="47"/>
      <c r="L64" s="78"/>
      <c r="M64" s="14"/>
      <c r="N64" s="78"/>
      <c r="O64" s="78"/>
      <c r="P64" s="78"/>
      <c r="Q64" s="78"/>
      <c r="R64" s="78"/>
      <c r="S64" s="78"/>
      <c r="T64" s="78"/>
      <c r="U64" s="78"/>
    </row>
    <row r="65" spans="1:23" s="32" customFormat="1" ht="40.5" customHeight="1">
      <c r="A65" s="104">
        <v>1</v>
      </c>
      <c r="B65" s="105" t="s">
        <v>162</v>
      </c>
      <c r="C65" s="106" t="s">
        <v>29</v>
      </c>
      <c r="D65" s="106" t="s">
        <v>403</v>
      </c>
      <c r="E65" s="107">
        <v>0.2</v>
      </c>
      <c r="F65" s="107"/>
      <c r="G65" s="107">
        <v>0.2</v>
      </c>
      <c r="H65" s="106"/>
      <c r="I65" s="106" t="s">
        <v>163</v>
      </c>
      <c r="J65" s="109" t="s">
        <v>164</v>
      </c>
      <c r="K65" s="16"/>
      <c r="L65" s="16"/>
      <c r="M65" s="16"/>
      <c r="N65" s="16"/>
      <c r="O65" s="16"/>
      <c r="P65" s="16"/>
      <c r="Q65" s="16"/>
      <c r="R65" s="16"/>
      <c r="S65" s="16"/>
      <c r="T65" s="16"/>
      <c r="U65" s="16"/>
      <c r="W65" s="32" t="s">
        <v>205</v>
      </c>
    </row>
    <row r="66" spans="1:21" s="5" customFormat="1" ht="18.75" customHeight="1">
      <c r="A66" s="116" t="s">
        <v>86</v>
      </c>
      <c r="B66" s="117" t="s">
        <v>87</v>
      </c>
      <c r="C66" s="116"/>
      <c r="D66" s="116"/>
      <c r="E66" s="121">
        <f>SUM(E68:E114)</f>
        <v>268.38</v>
      </c>
      <c r="F66" s="121">
        <f>SUM(F68:F114)</f>
        <v>54.7</v>
      </c>
      <c r="G66" s="121">
        <f>SUM(G68:G114)</f>
        <v>80.96</v>
      </c>
      <c r="H66" s="116">
        <f>SUM(H68:H114)</f>
        <v>0</v>
      </c>
      <c r="I66" s="116"/>
      <c r="J66" s="115"/>
      <c r="K66" s="77"/>
      <c r="L66" s="11"/>
      <c r="M66" s="14"/>
      <c r="N66" s="11"/>
      <c r="O66" s="11"/>
      <c r="P66" s="11"/>
      <c r="Q66" s="11"/>
      <c r="R66" s="11"/>
      <c r="S66" s="11"/>
      <c r="T66" s="11"/>
      <c r="U66" s="11"/>
    </row>
    <row r="67" spans="1:21" s="6" customFormat="1" ht="12">
      <c r="A67" s="116" t="s">
        <v>175</v>
      </c>
      <c r="B67" s="117" t="s">
        <v>61</v>
      </c>
      <c r="C67" s="116"/>
      <c r="D67" s="116"/>
      <c r="E67" s="120"/>
      <c r="F67" s="116"/>
      <c r="G67" s="116"/>
      <c r="H67" s="116"/>
      <c r="I67" s="116"/>
      <c r="J67" s="115"/>
      <c r="K67" s="47"/>
      <c r="L67" s="78"/>
      <c r="M67" s="14"/>
      <c r="N67" s="78"/>
      <c r="O67" s="78"/>
      <c r="P67" s="78"/>
      <c r="Q67" s="78"/>
      <c r="R67" s="78"/>
      <c r="S67" s="78"/>
      <c r="T67" s="78"/>
      <c r="U67" s="78"/>
    </row>
    <row r="68" spans="1:21" s="32" customFormat="1" ht="36">
      <c r="A68" s="104">
        <v>1</v>
      </c>
      <c r="B68" s="110" t="s">
        <v>349</v>
      </c>
      <c r="C68" s="104" t="s">
        <v>134</v>
      </c>
      <c r="D68" s="104" t="s">
        <v>180</v>
      </c>
      <c r="E68" s="111">
        <v>3</v>
      </c>
      <c r="F68" s="107"/>
      <c r="G68" s="107">
        <v>3</v>
      </c>
      <c r="H68" s="104"/>
      <c r="I68" s="104" t="s">
        <v>34</v>
      </c>
      <c r="J68" s="112" t="s">
        <v>350</v>
      </c>
      <c r="K68" s="14"/>
      <c r="L68" s="14"/>
      <c r="M68" s="85"/>
      <c r="N68" s="16"/>
      <c r="O68" s="14"/>
      <c r="P68" s="14" t="s">
        <v>351</v>
      </c>
      <c r="Q68" s="85"/>
      <c r="R68" s="16"/>
      <c r="S68" s="16"/>
      <c r="T68" s="17">
        <v>1</v>
      </c>
      <c r="U68" s="16"/>
    </row>
    <row r="69" spans="1:21" s="6" customFormat="1" ht="12">
      <c r="A69" s="116" t="s">
        <v>132</v>
      </c>
      <c r="B69" s="117" t="s">
        <v>62</v>
      </c>
      <c r="C69" s="116"/>
      <c r="D69" s="116"/>
      <c r="E69" s="120"/>
      <c r="F69" s="116"/>
      <c r="G69" s="116"/>
      <c r="H69" s="116"/>
      <c r="I69" s="116"/>
      <c r="J69" s="115"/>
      <c r="K69" s="47"/>
      <c r="L69" s="78"/>
      <c r="M69" s="14"/>
      <c r="N69" s="78"/>
      <c r="O69" s="78"/>
      <c r="P69" s="78"/>
      <c r="Q69" s="78"/>
      <c r="R69" s="78"/>
      <c r="S69" s="78"/>
      <c r="T69" s="78"/>
      <c r="U69" s="78"/>
    </row>
    <row r="70" spans="1:21" s="32" customFormat="1" ht="58.5" customHeight="1">
      <c r="A70" s="104">
        <v>1</v>
      </c>
      <c r="B70" s="110" t="s">
        <v>220</v>
      </c>
      <c r="C70" s="104" t="s">
        <v>319</v>
      </c>
      <c r="D70" s="104" t="s">
        <v>207</v>
      </c>
      <c r="E70" s="111">
        <v>0.71</v>
      </c>
      <c r="F70" s="107">
        <v>0.4</v>
      </c>
      <c r="G70" s="107">
        <v>0.71</v>
      </c>
      <c r="H70" s="104"/>
      <c r="I70" s="104" t="s">
        <v>221</v>
      </c>
      <c r="J70" s="112" t="s">
        <v>317</v>
      </c>
      <c r="K70" s="14"/>
      <c r="L70" s="14"/>
      <c r="M70" s="85">
        <v>2</v>
      </c>
      <c r="N70" s="16"/>
      <c r="O70" s="14"/>
      <c r="P70" s="14"/>
      <c r="Q70" s="85">
        <v>2</v>
      </c>
      <c r="R70" s="16"/>
      <c r="S70" s="16"/>
      <c r="T70" s="17">
        <v>2</v>
      </c>
      <c r="U70" s="16"/>
    </row>
    <row r="71" spans="1:21" s="6" customFormat="1" ht="12">
      <c r="A71" s="116" t="s">
        <v>64</v>
      </c>
      <c r="B71" s="117" t="s">
        <v>88</v>
      </c>
      <c r="C71" s="116"/>
      <c r="D71" s="116"/>
      <c r="E71" s="120"/>
      <c r="F71" s="116"/>
      <c r="G71" s="116"/>
      <c r="H71" s="116"/>
      <c r="I71" s="116"/>
      <c r="J71" s="115"/>
      <c r="K71" s="47"/>
      <c r="L71" s="78"/>
      <c r="M71" s="14"/>
      <c r="N71" s="78"/>
      <c r="O71" s="78"/>
      <c r="P71" s="78"/>
      <c r="Q71" s="78"/>
      <c r="R71" s="78"/>
      <c r="S71" s="78"/>
      <c r="T71" s="78"/>
      <c r="U71" s="78"/>
    </row>
    <row r="72" spans="1:21" s="32" customFormat="1" ht="24">
      <c r="A72" s="104">
        <v>1</v>
      </c>
      <c r="B72" s="105" t="s">
        <v>222</v>
      </c>
      <c r="C72" s="104" t="s">
        <v>223</v>
      </c>
      <c r="D72" s="104" t="s">
        <v>381</v>
      </c>
      <c r="E72" s="111">
        <v>10.08</v>
      </c>
      <c r="F72" s="107">
        <f>+E72</f>
        <v>10.08</v>
      </c>
      <c r="G72" s="107">
        <f>+E72</f>
        <v>10.08</v>
      </c>
      <c r="H72" s="104"/>
      <c r="I72" s="104" t="s">
        <v>32</v>
      </c>
      <c r="J72" s="112" t="s">
        <v>224</v>
      </c>
      <c r="K72" s="14"/>
      <c r="L72" s="1"/>
      <c r="M72" s="85"/>
      <c r="N72" s="16"/>
      <c r="O72" s="14"/>
      <c r="P72" s="1"/>
      <c r="Q72" s="85"/>
      <c r="R72" s="16"/>
      <c r="S72" s="16"/>
      <c r="T72" s="17">
        <v>5</v>
      </c>
      <c r="U72" s="16"/>
    </row>
    <row r="73" spans="1:21" s="32" customFormat="1" ht="48">
      <c r="A73" s="104">
        <v>2</v>
      </c>
      <c r="B73" s="105" t="s">
        <v>225</v>
      </c>
      <c r="C73" s="104" t="s">
        <v>223</v>
      </c>
      <c r="D73" s="106" t="s">
        <v>226</v>
      </c>
      <c r="E73" s="111">
        <v>30</v>
      </c>
      <c r="F73" s="107">
        <v>30</v>
      </c>
      <c r="G73" s="107">
        <v>30</v>
      </c>
      <c r="H73" s="104"/>
      <c r="I73" s="104" t="s">
        <v>141</v>
      </c>
      <c r="J73" s="112" t="s">
        <v>227</v>
      </c>
      <c r="K73" s="14"/>
      <c r="L73" s="1"/>
      <c r="M73" s="85"/>
      <c r="N73" s="16"/>
      <c r="O73" s="14"/>
      <c r="P73" s="1"/>
      <c r="Q73" s="85"/>
      <c r="R73" s="16"/>
      <c r="S73" s="16"/>
      <c r="T73" s="17">
        <v>6</v>
      </c>
      <c r="U73" s="16"/>
    </row>
    <row r="74" spans="1:21" s="6" customFormat="1" ht="12">
      <c r="A74" s="116" t="s">
        <v>66</v>
      </c>
      <c r="B74" s="117" t="s">
        <v>67</v>
      </c>
      <c r="C74" s="116"/>
      <c r="D74" s="116"/>
      <c r="E74" s="120"/>
      <c r="F74" s="116"/>
      <c r="G74" s="116"/>
      <c r="H74" s="116"/>
      <c r="I74" s="116"/>
      <c r="J74" s="115"/>
      <c r="K74" s="47"/>
      <c r="L74" s="78"/>
      <c r="M74" s="14"/>
      <c r="N74" s="78"/>
      <c r="O74" s="78"/>
      <c r="P74" s="78"/>
      <c r="Q74" s="78"/>
      <c r="R74" s="78"/>
      <c r="S74" s="78"/>
      <c r="T74" s="78"/>
      <c r="U74" s="78"/>
    </row>
    <row r="75" spans="1:21" s="32" customFormat="1" ht="33.75">
      <c r="A75" s="104">
        <v>1</v>
      </c>
      <c r="B75" s="105" t="s">
        <v>228</v>
      </c>
      <c r="C75" s="106" t="s">
        <v>377</v>
      </c>
      <c r="D75" s="106" t="s">
        <v>381</v>
      </c>
      <c r="E75" s="107">
        <v>1.05</v>
      </c>
      <c r="F75" s="107"/>
      <c r="G75" s="107">
        <v>1.05</v>
      </c>
      <c r="H75" s="106"/>
      <c r="I75" s="106" t="s">
        <v>311</v>
      </c>
      <c r="J75" s="112" t="s">
        <v>229</v>
      </c>
      <c r="K75" s="14"/>
      <c r="L75" s="14"/>
      <c r="M75" s="85"/>
      <c r="N75" s="16"/>
      <c r="O75" s="14"/>
      <c r="P75" s="14" t="s">
        <v>230</v>
      </c>
      <c r="Q75" s="85"/>
      <c r="R75" s="16"/>
      <c r="S75" s="16"/>
      <c r="T75" s="17">
        <v>10</v>
      </c>
      <c r="U75" s="16"/>
    </row>
    <row r="76" spans="1:21" s="32" customFormat="1" ht="36">
      <c r="A76" s="104">
        <v>2</v>
      </c>
      <c r="B76" s="105" t="s">
        <v>231</v>
      </c>
      <c r="C76" s="106" t="s">
        <v>377</v>
      </c>
      <c r="D76" s="106" t="s">
        <v>381</v>
      </c>
      <c r="E76" s="107">
        <v>12.1</v>
      </c>
      <c r="F76" s="107"/>
      <c r="G76" s="107"/>
      <c r="H76" s="106"/>
      <c r="I76" s="106" t="s">
        <v>232</v>
      </c>
      <c r="J76" s="109" t="s">
        <v>233</v>
      </c>
      <c r="K76" s="14"/>
      <c r="L76" s="14"/>
      <c r="M76" s="85"/>
      <c r="N76" s="16"/>
      <c r="O76" s="14"/>
      <c r="P76" s="14" t="s">
        <v>230</v>
      </c>
      <c r="Q76" s="85"/>
      <c r="R76" s="16"/>
      <c r="S76" s="16"/>
      <c r="T76" s="17">
        <v>11</v>
      </c>
      <c r="U76" s="16"/>
    </row>
    <row r="77" spans="1:21" s="32" customFormat="1" ht="36">
      <c r="A77" s="104">
        <v>3</v>
      </c>
      <c r="B77" s="105" t="s">
        <v>234</v>
      </c>
      <c r="C77" s="106" t="s">
        <v>377</v>
      </c>
      <c r="D77" s="106" t="s">
        <v>381</v>
      </c>
      <c r="E77" s="107">
        <v>6.48</v>
      </c>
      <c r="F77" s="107"/>
      <c r="G77" s="107">
        <v>6.48</v>
      </c>
      <c r="H77" s="106"/>
      <c r="I77" s="106" t="s">
        <v>7</v>
      </c>
      <c r="J77" s="109" t="s">
        <v>242</v>
      </c>
      <c r="K77" s="14"/>
      <c r="L77" s="14"/>
      <c r="M77" s="85"/>
      <c r="N77" s="16"/>
      <c r="O77" s="14"/>
      <c r="P77" s="14" t="s">
        <v>230</v>
      </c>
      <c r="Q77" s="85"/>
      <c r="R77" s="16"/>
      <c r="S77" s="16"/>
      <c r="T77" s="17">
        <v>12</v>
      </c>
      <c r="U77" s="16"/>
    </row>
    <row r="78" spans="1:21" s="32" customFormat="1" ht="36">
      <c r="A78" s="104">
        <v>4</v>
      </c>
      <c r="B78" s="105" t="s">
        <v>243</v>
      </c>
      <c r="C78" s="106" t="s">
        <v>377</v>
      </c>
      <c r="D78" s="106" t="s">
        <v>381</v>
      </c>
      <c r="E78" s="107">
        <v>9.29</v>
      </c>
      <c r="F78" s="107"/>
      <c r="G78" s="107">
        <v>9.29</v>
      </c>
      <c r="H78" s="106"/>
      <c r="I78" s="106" t="s">
        <v>244</v>
      </c>
      <c r="J78" s="109" t="s">
        <v>245</v>
      </c>
      <c r="K78" s="14"/>
      <c r="L78" s="14"/>
      <c r="M78" s="85"/>
      <c r="N78" s="16"/>
      <c r="O78" s="14"/>
      <c r="P78" s="14" t="s">
        <v>230</v>
      </c>
      <c r="Q78" s="85"/>
      <c r="R78" s="16"/>
      <c r="S78" s="16"/>
      <c r="T78" s="17">
        <v>13</v>
      </c>
      <c r="U78" s="16"/>
    </row>
    <row r="79" spans="1:21" s="32" customFormat="1" ht="37.5" customHeight="1">
      <c r="A79" s="104">
        <v>5</v>
      </c>
      <c r="B79" s="105" t="s">
        <v>246</v>
      </c>
      <c r="C79" s="106" t="s">
        <v>377</v>
      </c>
      <c r="D79" s="106" t="s">
        <v>381</v>
      </c>
      <c r="E79" s="107" t="s">
        <v>247</v>
      </c>
      <c r="F79" s="107"/>
      <c r="G79" s="107" t="s">
        <v>247</v>
      </c>
      <c r="H79" s="106" t="s">
        <v>379</v>
      </c>
      <c r="I79" s="106" t="s">
        <v>5</v>
      </c>
      <c r="J79" s="109" t="s">
        <v>248</v>
      </c>
      <c r="K79" s="14"/>
      <c r="L79" s="14"/>
      <c r="M79" s="85"/>
      <c r="N79" s="16"/>
      <c r="O79" s="14"/>
      <c r="P79" s="14" t="s">
        <v>230</v>
      </c>
      <c r="Q79" s="85"/>
      <c r="R79" s="16"/>
      <c r="S79" s="16"/>
      <c r="T79" s="17">
        <v>14</v>
      </c>
      <c r="U79" s="16"/>
    </row>
    <row r="80" spans="1:21" s="6" customFormat="1" ht="12">
      <c r="A80" s="116" t="s">
        <v>70</v>
      </c>
      <c r="B80" s="117" t="s">
        <v>71</v>
      </c>
      <c r="C80" s="116"/>
      <c r="D80" s="116"/>
      <c r="E80" s="120"/>
      <c r="F80" s="116"/>
      <c r="G80" s="116"/>
      <c r="H80" s="116"/>
      <c r="I80" s="116"/>
      <c r="J80" s="115"/>
      <c r="K80" s="47"/>
      <c r="L80" s="78"/>
      <c r="M80" s="14"/>
      <c r="N80" s="78"/>
      <c r="O80" s="78"/>
      <c r="P80" s="78"/>
      <c r="Q80" s="78"/>
      <c r="R80" s="78"/>
      <c r="S80" s="78"/>
      <c r="T80" s="78"/>
      <c r="U80" s="78"/>
    </row>
    <row r="81" spans="1:21" s="62" customFormat="1" ht="32.25" customHeight="1">
      <c r="A81" s="104">
        <v>1</v>
      </c>
      <c r="B81" s="110" t="s">
        <v>249</v>
      </c>
      <c r="C81" s="106" t="s">
        <v>26</v>
      </c>
      <c r="D81" s="104" t="s">
        <v>403</v>
      </c>
      <c r="E81" s="111">
        <v>0.14</v>
      </c>
      <c r="F81" s="107"/>
      <c r="G81" s="107">
        <v>0.14</v>
      </c>
      <c r="H81" s="104"/>
      <c r="I81" s="104" t="s">
        <v>166</v>
      </c>
      <c r="J81" s="109" t="s">
        <v>250</v>
      </c>
      <c r="K81" s="23"/>
      <c r="L81" s="19"/>
      <c r="M81" s="10"/>
      <c r="N81" s="10"/>
      <c r="O81" s="23"/>
      <c r="P81" s="19"/>
      <c r="Q81" s="10"/>
      <c r="R81" s="10"/>
      <c r="S81" s="10"/>
      <c r="T81" s="17">
        <v>16</v>
      </c>
      <c r="U81" s="10"/>
    </row>
    <row r="82" spans="1:21" s="32" customFormat="1" ht="45.75" customHeight="1">
      <c r="A82" s="104">
        <v>2</v>
      </c>
      <c r="B82" s="105" t="s">
        <v>286</v>
      </c>
      <c r="C82" s="106" t="s">
        <v>26</v>
      </c>
      <c r="D82" s="106" t="s">
        <v>403</v>
      </c>
      <c r="E82" s="107">
        <v>0.48</v>
      </c>
      <c r="F82" s="108"/>
      <c r="G82" s="108">
        <v>0.48</v>
      </c>
      <c r="H82" s="108" t="s">
        <v>379</v>
      </c>
      <c r="I82" s="106" t="s">
        <v>5</v>
      </c>
      <c r="J82" s="109" t="s">
        <v>285</v>
      </c>
      <c r="K82" s="1"/>
      <c r="L82" s="1"/>
      <c r="M82" s="80">
        <v>1</v>
      </c>
      <c r="N82" s="16"/>
      <c r="O82" s="1"/>
      <c r="P82" s="1"/>
      <c r="Q82" s="80">
        <v>1</v>
      </c>
      <c r="R82" s="16"/>
      <c r="S82" s="16"/>
      <c r="T82" s="17">
        <v>17</v>
      </c>
      <c r="U82" s="16"/>
    </row>
    <row r="83" spans="1:21" s="6" customFormat="1" ht="21.75" customHeight="1">
      <c r="A83" s="116" t="s">
        <v>72</v>
      </c>
      <c r="B83" s="117" t="s">
        <v>75</v>
      </c>
      <c r="C83" s="116"/>
      <c r="D83" s="116"/>
      <c r="E83" s="120"/>
      <c r="F83" s="116"/>
      <c r="G83" s="116"/>
      <c r="H83" s="116"/>
      <c r="I83" s="116"/>
      <c r="J83" s="115"/>
      <c r="K83" s="47"/>
      <c r="L83" s="78"/>
      <c r="M83" s="14"/>
      <c r="N83" s="78"/>
      <c r="O83" s="78"/>
      <c r="P83" s="78"/>
      <c r="Q83" s="78"/>
      <c r="R83" s="78"/>
      <c r="S83" s="78"/>
      <c r="T83" s="78"/>
      <c r="U83" s="78"/>
    </row>
    <row r="84" spans="1:21" s="32" customFormat="1" ht="24">
      <c r="A84" s="104">
        <v>1</v>
      </c>
      <c r="B84" s="110" t="s">
        <v>251</v>
      </c>
      <c r="C84" s="104" t="s">
        <v>98</v>
      </c>
      <c r="D84" s="104" t="s">
        <v>41</v>
      </c>
      <c r="E84" s="111">
        <v>0.1</v>
      </c>
      <c r="F84" s="107"/>
      <c r="G84" s="107">
        <v>0.1</v>
      </c>
      <c r="H84" s="104"/>
      <c r="I84" s="104" t="s">
        <v>113</v>
      </c>
      <c r="J84" s="112" t="s">
        <v>252</v>
      </c>
      <c r="K84" s="14"/>
      <c r="L84" s="14"/>
      <c r="M84" s="85"/>
      <c r="N84" s="16"/>
      <c r="O84" s="14"/>
      <c r="P84" s="14"/>
      <c r="Q84" s="85"/>
      <c r="R84" s="16"/>
      <c r="S84" s="16"/>
      <c r="T84" s="17">
        <v>18</v>
      </c>
      <c r="U84" s="16"/>
    </row>
    <row r="85" spans="1:21" s="6" customFormat="1" ht="12">
      <c r="A85" s="116" t="s">
        <v>74</v>
      </c>
      <c r="B85" s="117" t="s">
        <v>77</v>
      </c>
      <c r="C85" s="116"/>
      <c r="D85" s="116"/>
      <c r="E85" s="120"/>
      <c r="F85" s="116"/>
      <c r="G85" s="116"/>
      <c r="H85" s="116"/>
      <c r="I85" s="116"/>
      <c r="J85" s="115"/>
      <c r="K85" s="47"/>
      <c r="L85" s="78"/>
      <c r="M85" s="14"/>
      <c r="N85" s="78"/>
      <c r="O85" s="78"/>
      <c r="P85" s="78"/>
      <c r="Q85" s="78"/>
      <c r="R85" s="78"/>
      <c r="S85" s="78"/>
      <c r="T85" s="78"/>
      <c r="U85" s="78"/>
    </row>
    <row r="86" spans="1:21" s="32" customFormat="1" ht="33.75">
      <c r="A86" s="104">
        <v>1</v>
      </c>
      <c r="B86" s="105" t="s">
        <v>183</v>
      </c>
      <c r="C86" s="106" t="s">
        <v>402</v>
      </c>
      <c r="D86" s="106" t="s">
        <v>403</v>
      </c>
      <c r="E86" s="107">
        <v>0.05</v>
      </c>
      <c r="F86" s="108"/>
      <c r="G86" s="108">
        <v>0.05</v>
      </c>
      <c r="H86" s="108"/>
      <c r="I86" s="106" t="s">
        <v>37</v>
      </c>
      <c r="J86" s="109" t="s">
        <v>184</v>
      </c>
      <c r="K86" s="14"/>
      <c r="L86" s="1"/>
      <c r="M86" s="80">
        <v>1</v>
      </c>
      <c r="N86" s="16"/>
      <c r="O86" s="14" t="s">
        <v>345</v>
      </c>
      <c r="P86" s="1"/>
      <c r="Q86" s="80">
        <v>1</v>
      </c>
      <c r="R86" s="16"/>
      <c r="S86" s="16"/>
      <c r="T86" s="17">
        <v>19</v>
      </c>
      <c r="U86" s="16"/>
    </row>
    <row r="87" spans="1:21" s="32" customFormat="1" ht="33.75">
      <c r="A87" s="104">
        <v>2</v>
      </c>
      <c r="B87" s="105" t="s">
        <v>185</v>
      </c>
      <c r="C87" s="106" t="s">
        <v>402</v>
      </c>
      <c r="D87" s="106" t="s">
        <v>403</v>
      </c>
      <c r="E87" s="107">
        <v>0.05</v>
      </c>
      <c r="F87" s="108"/>
      <c r="G87" s="108">
        <v>0.05</v>
      </c>
      <c r="H87" s="108"/>
      <c r="I87" s="106" t="s">
        <v>37</v>
      </c>
      <c r="J87" s="109" t="s">
        <v>280</v>
      </c>
      <c r="K87" s="14"/>
      <c r="L87" s="1"/>
      <c r="M87" s="80">
        <v>1</v>
      </c>
      <c r="N87" s="16"/>
      <c r="O87" s="14" t="s">
        <v>345</v>
      </c>
      <c r="P87" s="1"/>
      <c r="Q87" s="80">
        <v>1</v>
      </c>
      <c r="R87" s="16"/>
      <c r="S87" s="16"/>
      <c r="T87" s="17">
        <v>20</v>
      </c>
      <c r="U87" s="16"/>
    </row>
    <row r="88" spans="1:21" s="32" customFormat="1" ht="45">
      <c r="A88" s="104">
        <v>3</v>
      </c>
      <c r="B88" s="105" t="s">
        <v>287</v>
      </c>
      <c r="C88" s="106" t="s">
        <v>402</v>
      </c>
      <c r="D88" s="106" t="s">
        <v>381</v>
      </c>
      <c r="E88" s="107">
        <v>0.11</v>
      </c>
      <c r="F88" s="107"/>
      <c r="G88" s="107">
        <v>0.11</v>
      </c>
      <c r="H88" s="106" t="s">
        <v>379</v>
      </c>
      <c r="I88" s="106" t="s">
        <v>144</v>
      </c>
      <c r="J88" s="109" t="s">
        <v>288</v>
      </c>
      <c r="K88" s="14"/>
      <c r="L88" s="3"/>
      <c r="M88" s="80">
        <v>1</v>
      </c>
      <c r="N88" s="16"/>
      <c r="O88" s="14" t="s">
        <v>345</v>
      </c>
      <c r="P88" s="3" t="s">
        <v>312</v>
      </c>
      <c r="Q88" s="80">
        <v>1</v>
      </c>
      <c r="R88" s="16"/>
      <c r="S88" s="16"/>
      <c r="T88" s="17">
        <v>21</v>
      </c>
      <c r="U88" s="16"/>
    </row>
    <row r="89" spans="1:21" s="32" customFormat="1" ht="45">
      <c r="A89" s="104">
        <v>4</v>
      </c>
      <c r="B89" s="105" t="s">
        <v>289</v>
      </c>
      <c r="C89" s="106" t="s">
        <v>402</v>
      </c>
      <c r="D89" s="106" t="s">
        <v>381</v>
      </c>
      <c r="E89" s="107">
        <v>0.06</v>
      </c>
      <c r="F89" s="107">
        <v>0.06</v>
      </c>
      <c r="G89" s="107">
        <v>0.06</v>
      </c>
      <c r="H89" s="106" t="s">
        <v>379</v>
      </c>
      <c r="I89" s="106" t="s">
        <v>144</v>
      </c>
      <c r="J89" s="109" t="s">
        <v>290</v>
      </c>
      <c r="K89" s="14"/>
      <c r="L89" s="3"/>
      <c r="M89" s="80">
        <v>1</v>
      </c>
      <c r="N89" s="16"/>
      <c r="O89" s="14" t="s">
        <v>345</v>
      </c>
      <c r="P89" s="3" t="s">
        <v>312</v>
      </c>
      <c r="Q89" s="80">
        <v>1</v>
      </c>
      <c r="R89" s="16"/>
      <c r="S89" s="16"/>
      <c r="T89" s="17">
        <v>22</v>
      </c>
      <c r="U89" s="16"/>
    </row>
    <row r="90" spans="1:21" s="32" customFormat="1" ht="45">
      <c r="A90" s="104">
        <v>5</v>
      </c>
      <c r="B90" s="105" t="s">
        <v>291</v>
      </c>
      <c r="C90" s="106" t="s">
        <v>402</v>
      </c>
      <c r="D90" s="106" t="s">
        <v>381</v>
      </c>
      <c r="E90" s="107">
        <v>0.07</v>
      </c>
      <c r="F90" s="107"/>
      <c r="G90" s="107">
        <v>0.07</v>
      </c>
      <c r="H90" s="106" t="s">
        <v>379</v>
      </c>
      <c r="I90" s="106" t="s">
        <v>144</v>
      </c>
      <c r="J90" s="109" t="s">
        <v>292</v>
      </c>
      <c r="K90" s="14"/>
      <c r="L90" s="3"/>
      <c r="M90" s="80">
        <v>1</v>
      </c>
      <c r="N90" s="16"/>
      <c r="O90" s="14" t="s">
        <v>345</v>
      </c>
      <c r="P90" s="3" t="s">
        <v>312</v>
      </c>
      <c r="Q90" s="80">
        <v>1</v>
      </c>
      <c r="R90" s="16"/>
      <c r="S90" s="16"/>
      <c r="T90" s="17">
        <v>23</v>
      </c>
      <c r="U90" s="16"/>
    </row>
    <row r="91" spans="1:21" s="32" customFormat="1" ht="45">
      <c r="A91" s="104">
        <v>6</v>
      </c>
      <c r="B91" s="105" t="s">
        <v>293</v>
      </c>
      <c r="C91" s="106" t="s">
        <v>402</v>
      </c>
      <c r="D91" s="106" t="s">
        <v>381</v>
      </c>
      <c r="E91" s="107">
        <v>0.1</v>
      </c>
      <c r="F91" s="107"/>
      <c r="G91" s="107">
        <v>0.1</v>
      </c>
      <c r="H91" s="106" t="s">
        <v>379</v>
      </c>
      <c r="I91" s="106" t="s">
        <v>144</v>
      </c>
      <c r="J91" s="109" t="s">
        <v>294</v>
      </c>
      <c r="K91" s="14"/>
      <c r="L91" s="3"/>
      <c r="M91" s="80">
        <v>1</v>
      </c>
      <c r="N91" s="16"/>
      <c r="O91" s="14" t="s">
        <v>345</v>
      </c>
      <c r="P91" s="3" t="s">
        <v>312</v>
      </c>
      <c r="Q91" s="80">
        <v>1</v>
      </c>
      <c r="R91" s="16"/>
      <c r="S91" s="16"/>
      <c r="T91" s="17">
        <v>24</v>
      </c>
      <c r="U91" s="16"/>
    </row>
    <row r="92" spans="1:21" s="32" customFormat="1" ht="45">
      <c r="A92" s="104">
        <v>7</v>
      </c>
      <c r="B92" s="105" t="s">
        <v>296</v>
      </c>
      <c r="C92" s="106" t="s">
        <v>402</v>
      </c>
      <c r="D92" s="106" t="s">
        <v>403</v>
      </c>
      <c r="E92" s="107">
        <v>0.32</v>
      </c>
      <c r="F92" s="107"/>
      <c r="G92" s="107"/>
      <c r="H92" s="106"/>
      <c r="I92" s="106" t="s">
        <v>163</v>
      </c>
      <c r="J92" s="109" t="s">
        <v>297</v>
      </c>
      <c r="K92" s="14"/>
      <c r="L92" s="3"/>
      <c r="M92" s="80">
        <v>1</v>
      </c>
      <c r="N92" s="16"/>
      <c r="O92" s="14" t="s">
        <v>345</v>
      </c>
      <c r="P92" s="3" t="s">
        <v>312</v>
      </c>
      <c r="Q92" s="80">
        <v>1</v>
      </c>
      <c r="R92" s="16"/>
      <c r="S92" s="16"/>
      <c r="T92" s="17">
        <v>25</v>
      </c>
      <c r="U92" s="16"/>
    </row>
    <row r="93" spans="1:21" s="32" customFormat="1" ht="56.25">
      <c r="A93" s="104">
        <v>8</v>
      </c>
      <c r="B93" s="105" t="s">
        <v>89</v>
      </c>
      <c r="C93" s="106" t="s">
        <v>402</v>
      </c>
      <c r="D93" s="106" t="s">
        <v>381</v>
      </c>
      <c r="E93" s="106">
        <v>0.3</v>
      </c>
      <c r="F93" s="106">
        <v>0.3</v>
      </c>
      <c r="G93" s="106">
        <v>0.3</v>
      </c>
      <c r="H93" s="106" t="s">
        <v>379</v>
      </c>
      <c r="I93" s="106" t="s">
        <v>144</v>
      </c>
      <c r="J93" s="109" t="s">
        <v>90</v>
      </c>
      <c r="K93" s="1"/>
      <c r="L93" s="1"/>
      <c r="M93" s="16"/>
      <c r="N93" s="16"/>
      <c r="O93" s="16"/>
      <c r="P93" s="16"/>
      <c r="Q93" s="16"/>
      <c r="R93" s="16"/>
      <c r="S93" s="16"/>
      <c r="T93" s="16"/>
      <c r="U93" s="16"/>
    </row>
    <row r="94" spans="1:21" s="32" customFormat="1" ht="45">
      <c r="A94" s="104">
        <v>9</v>
      </c>
      <c r="B94" s="105" t="s">
        <v>253</v>
      </c>
      <c r="C94" s="106" t="s">
        <v>402</v>
      </c>
      <c r="D94" s="106" t="s">
        <v>403</v>
      </c>
      <c r="E94" s="107">
        <v>0.1</v>
      </c>
      <c r="F94" s="107"/>
      <c r="G94" s="107">
        <v>0.1</v>
      </c>
      <c r="H94" s="106"/>
      <c r="I94" s="106" t="s">
        <v>254</v>
      </c>
      <c r="J94" s="109" t="s">
        <v>255</v>
      </c>
      <c r="K94" s="1"/>
      <c r="L94" s="14"/>
      <c r="M94" s="92"/>
      <c r="N94" s="16"/>
      <c r="O94" s="1"/>
      <c r="P94" s="14" t="s">
        <v>256</v>
      </c>
      <c r="Q94" s="92"/>
      <c r="R94" s="16"/>
      <c r="S94" s="16"/>
      <c r="T94" s="17">
        <v>29</v>
      </c>
      <c r="U94" s="16"/>
    </row>
    <row r="95" spans="1:21" s="6" customFormat="1" ht="12">
      <c r="A95" s="116" t="s">
        <v>76</v>
      </c>
      <c r="B95" s="117" t="s">
        <v>81</v>
      </c>
      <c r="C95" s="116"/>
      <c r="D95" s="116"/>
      <c r="E95" s="120"/>
      <c r="F95" s="116"/>
      <c r="G95" s="116"/>
      <c r="H95" s="116"/>
      <c r="I95" s="116"/>
      <c r="J95" s="115"/>
      <c r="K95" s="47"/>
      <c r="L95" s="78"/>
      <c r="M95" s="14"/>
      <c r="N95" s="78"/>
      <c r="O95" s="78"/>
      <c r="P95" s="78"/>
      <c r="Q95" s="78"/>
      <c r="R95" s="78"/>
      <c r="S95" s="78"/>
      <c r="T95" s="78"/>
      <c r="U95" s="78"/>
    </row>
    <row r="96" spans="1:21" s="32" customFormat="1" ht="67.5">
      <c r="A96" s="104">
        <v>1</v>
      </c>
      <c r="B96" s="105" t="s">
        <v>257</v>
      </c>
      <c r="C96" s="106" t="s">
        <v>377</v>
      </c>
      <c r="D96" s="104" t="s">
        <v>381</v>
      </c>
      <c r="E96" s="107">
        <v>0.1</v>
      </c>
      <c r="F96" s="107">
        <v>0.1</v>
      </c>
      <c r="G96" s="107">
        <v>0.1</v>
      </c>
      <c r="H96" s="106"/>
      <c r="I96" s="106" t="s">
        <v>5</v>
      </c>
      <c r="J96" s="109" t="s">
        <v>328</v>
      </c>
      <c r="K96" s="14"/>
      <c r="L96" s="14"/>
      <c r="M96" s="85"/>
      <c r="N96" s="16"/>
      <c r="O96" s="14"/>
      <c r="P96" s="14" t="s">
        <v>256</v>
      </c>
      <c r="Q96" s="85"/>
      <c r="R96" s="16"/>
      <c r="S96" s="16"/>
      <c r="T96" s="17">
        <v>31</v>
      </c>
      <c r="U96" s="16"/>
    </row>
    <row r="97" spans="1:21" s="64" customFormat="1" ht="41.25" customHeight="1">
      <c r="A97" s="104">
        <v>2</v>
      </c>
      <c r="B97" s="105" t="s">
        <v>284</v>
      </c>
      <c r="C97" s="106" t="s">
        <v>397</v>
      </c>
      <c r="D97" s="106" t="s">
        <v>400</v>
      </c>
      <c r="E97" s="107">
        <v>0.5</v>
      </c>
      <c r="F97" s="107">
        <v>0.5</v>
      </c>
      <c r="G97" s="107">
        <v>0.5</v>
      </c>
      <c r="H97" s="106" t="s">
        <v>379</v>
      </c>
      <c r="I97" s="106" t="s">
        <v>5</v>
      </c>
      <c r="J97" s="122" t="s">
        <v>285</v>
      </c>
      <c r="K97" s="1"/>
      <c r="L97" s="93"/>
      <c r="M97" s="94"/>
      <c r="N97" s="94"/>
      <c r="O97" s="1"/>
      <c r="P97" s="93"/>
      <c r="Q97" s="94"/>
      <c r="R97" s="94"/>
      <c r="S97" s="94"/>
      <c r="T97" s="95">
        <v>32</v>
      </c>
      <c r="U97" s="94"/>
    </row>
    <row r="98" spans="1:21" s="64" customFormat="1" ht="41.25" customHeight="1">
      <c r="A98" s="104">
        <v>3</v>
      </c>
      <c r="B98" s="105" t="s">
        <v>281</v>
      </c>
      <c r="C98" s="106" t="s">
        <v>259</v>
      </c>
      <c r="D98" s="106" t="s">
        <v>381</v>
      </c>
      <c r="E98" s="107">
        <v>9.96</v>
      </c>
      <c r="F98" s="107">
        <v>6.7</v>
      </c>
      <c r="G98" s="107">
        <v>9.96</v>
      </c>
      <c r="H98" s="106"/>
      <c r="I98" s="104" t="s">
        <v>23</v>
      </c>
      <c r="J98" s="122" t="s">
        <v>341</v>
      </c>
      <c r="K98" s="1"/>
      <c r="L98" s="93"/>
      <c r="M98" s="94"/>
      <c r="N98" s="94"/>
      <c r="O98" s="1"/>
      <c r="P98" s="93"/>
      <c r="Q98" s="94"/>
      <c r="R98" s="94"/>
      <c r="S98" s="94"/>
      <c r="T98" s="95"/>
      <c r="U98" s="94"/>
    </row>
    <row r="99" spans="1:27" s="65" customFormat="1" ht="29.25" customHeight="1">
      <c r="A99" s="104">
        <v>4</v>
      </c>
      <c r="B99" s="105" t="s">
        <v>258</v>
      </c>
      <c r="C99" s="106" t="s">
        <v>259</v>
      </c>
      <c r="D99" s="104" t="s">
        <v>381</v>
      </c>
      <c r="E99" s="107">
        <v>2.3</v>
      </c>
      <c r="F99" s="107">
        <v>2.3</v>
      </c>
      <c r="G99" s="107">
        <v>2.3</v>
      </c>
      <c r="H99" s="106"/>
      <c r="I99" s="104" t="s">
        <v>23</v>
      </c>
      <c r="J99" s="122" t="s">
        <v>260</v>
      </c>
      <c r="K99" s="1"/>
      <c r="L99" s="96"/>
      <c r="M99" s="9"/>
      <c r="N99" s="9"/>
      <c r="O99" s="1"/>
      <c r="P99" s="96" t="s">
        <v>261</v>
      </c>
      <c r="Q99" s="9"/>
      <c r="R99" s="9"/>
      <c r="S99" s="9"/>
      <c r="T99" s="17">
        <v>38</v>
      </c>
      <c r="U99" s="9"/>
      <c r="AA99" s="65">
        <v>4</v>
      </c>
    </row>
    <row r="100" spans="1:27" s="65" customFormat="1" ht="29.25" customHeight="1">
      <c r="A100" s="104">
        <v>5</v>
      </c>
      <c r="B100" s="105" t="s">
        <v>262</v>
      </c>
      <c r="C100" s="106" t="s">
        <v>259</v>
      </c>
      <c r="D100" s="104" t="s">
        <v>381</v>
      </c>
      <c r="E100" s="107">
        <v>1.9</v>
      </c>
      <c r="F100" s="107">
        <v>1.9</v>
      </c>
      <c r="G100" s="107">
        <v>1.9</v>
      </c>
      <c r="H100" s="106"/>
      <c r="I100" s="104" t="s">
        <v>23</v>
      </c>
      <c r="J100" s="122" t="s">
        <v>260</v>
      </c>
      <c r="K100" s="1"/>
      <c r="L100" s="96"/>
      <c r="M100" s="9"/>
      <c r="N100" s="9"/>
      <c r="O100" s="1"/>
      <c r="P100" s="96" t="s">
        <v>261</v>
      </c>
      <c r="Q100" s="9"/>
      <c r="R100" s="9"/>
      <c r="S100" s="9"/>
      <c r="T100" s="17">
        <v>39</v>
      </c>
      <c r="U100" s="9"/>
      <c r="AA100" s="65">
        <v>4</v>
      </c>
    </row>
    <row r="101" spans="1:27" s="65" customFormat="1" ht="29.25" customHeight="1">
      <c r="A101" s="104">
        <v>6</v>
      </c>
      <c r="B101" s="105" t="s">
        <v>263</v>
      </c>
      <c r="C101" s="106" t="s">
        <v>259</v>
      </c>
      <c r="D101" s="104" t="s">
        <v>381</v>
      </c>
      <c r="E101" s="107">
        <v>2.36</v>
      </c>
      <c r="F101" s="107">
        <v>2.36</v>
      </c>
      <c r="G101" s="107">
        <v>2.36</v>
      </c>
      <c r="H101" s="106"/>
      <c r="I101" s="104" t="s">
        <v>23</v>
      </c>
      <c r="J101" s="122" t="s">
        <v>260</v>
      </c>
      <c r="K101" s="1"/>
      <c r="L101" s="96"/>
      <c r="M101" s="9"/>
      <c r="N101" s="9"/>
      <c r="O101" s="1"/>
      <c r="P101" s="96" t="s">
        <v>261</v>
      </c>
      <c r="Q101" s="9"/>
      <c r="R101" s="9"/>
      <c r="S101" s="9"/>
      <c r="T101" s="17">
        <v>40</v>
      </c>
      <c r="U101" s="9"/>
      <c r="AA101" s="65">
        <v>4</v>
      </c>
    </row>
    <row r="102" spans="1:21" s="6" customFormat="1" ht="12">
      <c r="A102" s="116" t="s">
        <v>80</v>
      </c>
      <c r="B102" s="117" t="s">
        <v>91</v>
      </c>
      <c r="C102" s="116"/>
      <c r="D102" s="116"/>
      <c r="E102" s="120"/>
      <c r="F102" s="116"/>
      <c r="G102" s="116"/>
      <c r="H102" s="116"/>
      <c r="I102" s="116"/>
      <c r="J102" s="115"/>
      <c r="K102" s="47"/>
      <c r="L102" s="78"/>
      <c r="M102" s="14"/>
      <c r="N102" s="78"/>
      <c r="O102" s="78"/>
      <c r="P102" s="78"/>
      <c r="Q102" s="78"/>
      <c r="R102" s="78"/>
      <c r="S102" s="78"/>
      <c r="T102" s="78"/>
      <c r="U102" s="78"/>
    </row>
    <row r="103" spans="1:21" s="32" customFormat="1" ht="24">
      <c r="A103" s="104">
        <v>1</v>
      </c>
      <c r="B103" s="113" t="s">
        <v>264</v>
      </c>
      <c r="C103" s="106" t="s">
        <v>126</v>
      </c>
      <c r="D103" s="106" t="s">
        <v>403</v>
      </c>
      <c r="E103" s="107">
        <v>0.2</v>
      </c>
      <c r="F103" s="107"/>
      <c r="G103" s="107">
        <v>0.2</v>
      </c>
      <c r="H103" s="106"/>
      <c r="I103" s="106" t="s">
        <v>113</v>
      </c>
      <c r="J103" s="122" t="s">
        <v>265</v>
      </c>
      <c r="K103" s="20"/>
      <c r="L103" s="20"/>
      <c r="M103" s="16"/>
      <c r="N103" s="16"/>
      <c r="O103" s="20"/>
      <c r="P103" s="20"/>
      <c r="Q103" s="16"/>
      <c r="R103" s="16"/>
      <c r="S103" s="16"/>
      <c r="T103" s="17">
        <v>41</v>
      </c>
      <c r="U103" s="16"/>
    </row>
    <row r="104" spans="1:21" s="32" customFormat="1" ht="24">
      <c r="A104" s="104">
        <v>2</v>
      </c>
      <c r="B104" s="113" t="s">
        <v>266</v>
      </c>
      <c r="C104" s="106" t="s">
        <v>126</v>
      </c>
      <c r="D104" s="106" t="s">
        <v>403</v>
      </c>
      <c r="E104" s="107">
        <v>0.5</v>
      </c>
      <c r="F104" s="107"/>
      <c r="G104" s="107">
        <v>0.5</v>
      </c>
      <c r="H104" s="106"/>
      <c r="I104" s="106" t="s">
        <v>113</v>
      </c>
      <c r="J104" s="122" t="s">
        <v>265</v>
      </c>
      <c r="K104" s="20"/>
      <c r="L104" s="20"/>
      <c r="M104" s="16"/>
      <c r="N104" s="16"/>
      <c r="O104" s="20"/>
      <c r="P104" s="20"/>
      <c r="Q104" s="16"/>
      <c r="R104" s="16"/>
      <c r="S104" s="16"/>
      <c r="T104" s="17">
        <v>42</v>
      </c>
      <c r="U104" s="16"/>
    </row>
    <row r="105" spans="1:21" s="6" customFormat="1" ht="12">
      <c r="A105" s="116" t="s">
        <v>82</v>
      </c>
      <c r="B105" s="117" t="s">
        <v>85</v>
      </c>
      <c r="C105" s="116"/>
      <c r="D105" s="116"/>
      <c r="E105" s="120"/>
      <c r="F105" s="116"/>
      <c r="G105" s="116"/>
      <c r="H105" s="116"/>
      <c r="I105" s="116"/>
      <c r="J105" s="115"/>
      <c r="K105" s="47"/>
      <c r="L105" s="78"/>
      <c r="M105" s="14"/>
      <c r="N105" s="78"/>
      <c r="O105" s="78"/>
      <c r="P105" s="78"/>
      <c r="Q105" s="78"/>
      <c r="R105" s="78"/>
      <c r="S105" s="78"/>
      <c r="T105" s="78"/>
      <c r="U105" s="78"/>
    </row>
    <row r="106" spans="1:21" s="32" customFormat="1" ht="22.5">
      <c r="A106" s="104">
        <v>1</v>
      </c>
      <c r="B106" s="105" t="s">
        <v>267</v>
      </c>
      <c r="C106" s="106" t="s">
        <v>29</v>
      </c>
      <c r="D106" s="106" t="s">
        <v>403</v>
      </c>
      <c r="E106" s="107">
        <v>0.25</v>
      </c>
      <c r="F106" s="107"/>
      <c r="G106" s="107">
        <v>0.25</v>
      </c>
      <c r="H106" s="106"/>
      <c r="I106" s="106" t="s">
        <v>13</v>
      </c>
      <c r="J106" s="109" t="s">
        <v>268</v>
      </c>
      <c r="K106" s="1"/>
      <c r="L106" s="2"/>
      <c r="M106" s="16"/>
      <c r="N106" s="16"/>
      <c r="O106" s="1"/>
      <c r="P106" s="2"/>
      <c r="Q106" s="16"/>
      <c r="R106" s="16"/>
      <c r="S106" s="16"/>
      <c r="T106" s="17">
        <v>43</v>
      </c>
      <c r="U106" s="16"/>
    </row>
    <row r="107" spans="1:21" s="32" customFormat="1" ht="22.5">
      <c r="A107" s="104">
        <v>2</v>
      </c>
      <c r="B107" s="105" t="s">
        <v>269</v>
      </c>
      <c r="C107" s="106" t="s">
        <v>29</v>
      </c>
      <c r="D107" s="106" t="s">
        <v>403</v>
      </c>
      <c r="E107" s="107">
        <v>0.2</v>
      </c>
      <c r="F107" s="107"/>
      <c r="G107" s="107">
        <v>0.2</v>
      </c>
      <c r="H107" s="106"/>
      <c r="I107" s="106" t="s">
        <v>295</v>
      </c>
      <c r="J107" s="109" t="s">
        <v>270</v>
      </c>
      <c r="K107" s="1"/>
      <c r="L107" s="2"/>
      <c r="M107" s="16"/>
      <c r="N107" s="16"/>
      <c r="O107" s="1"/>
      <c r="P107" s="2"/>
      <c r="Q107" s="16"/>
      <c r="R107" s="16"/>
      <c r="S107" s="16"/>
      <c r="T107" s="17">
        <v>44</v>
      </c>
      <c r="U107" s="16"/>
    </row>
    <row r="108" spans="1:21" s="32" customFormat="1" ht="22.5">
      <c r="A108" s="104">
        <v>3</v>
      </c>
      <c r="B108" s="105" t="s">
        <v>271</v>
      </c>
      <c r="C108" s="106" t="s">
        <v>29</v>
      </c>
      <c r="D108" s="106" t="s">
        <v>403</v>
      </c>
      <c r="E108" s="107">
        <v>0.1</v>
      </c>
      <c r="F108" s="107"/>
      <c r="G108" s="107">
        <v>0.1</v>
      </c>
      <c r="H108" s="106"/>
      <c r="I108" s="106" t="s">
        <v>295</v>
      </c>
      <c r="J108" s="109" t="s">
        <v>270</v>
      </c>
      <c r="K108" s="1"/>
      <c r="L108" s="2"/>
      <c r="M108" s="16"/>
      <c r="N108" s="16"/>
      <c r="O108" s="1"/>
      <c r="P108" s="2"/>
      <c r="Q108" s="16"/>
      <c r="R108" s="16"/>
      <c r="S108" s="16"/>
      <c r="T108" s="17">
        <v>45</v>
      </c>
      <c r="U108" s="16"/>
    </row>
    <row r="109" spans="1:21" s="32" customFormat="1" ht="28.5" customHeight="1">
      <c r="A109" s="104">
        <v>4</v>
      </c>
      <c r="B109" s="105" t="s">
        <v>272</v>
      </c>
      <c r="C109" s="106" t="s">
        <v>29</v>
      </c>
      <c r="D109" s="106" t="s">
        <v>403</v>
      </c>
      <c r="E109" s="107">
        <v>0.2</v>
      </c>
      <c r="F109" s="107"/>
      <c r="G109" s="107">
        <v>0.2</v>
      </c>
      <c r="H109" s="106"/>
      <c r="I109" s="106" t="s">
        <v>37</v>
      </c>
      <c r="J109" s="109" t="s">
        <v>273</v>
      </c>
      <c r="K109" s="1"/>
      <c r="L109" s="2"/>
      <c r="M109" s="16"/>
      <c r="N109" s="16"/>
      <c r="O109" s="1"/>
      <c r="P109" s="2" t="s">
        <v>274</v>
      </c>
      <c r="Q109" s="16"/>
      <c r="R109" s="16"/>
      <c r="S109" s="16"/>
      <c r="T109" s="17">
        <v>46</v>
      </c>
      <c r="U109" s="16"/>
    </row>
    <row r="110" spans="1:21" s="65" customFormat="1" ht="45">
      <c r="A110" s="104">
        <v>5</v>
      </c>
      <c r="B110" s="105" t="s">
        <v>360</v>
      </c>
      <c r="C110" s="106" t="s">
        <v>29</v>
      </c>
      <c r="D110" s="106" t="s">
        <v>403</v>
      </c>
      <c r="E110" s="107">
        <v>0.02</v>
      </c>
      <c r="F110" s="107"/>
      <c r="G110" s="107">
        <v>0.02</v>
      </c>
      <c r="H110" s="106" t="s">
        <v>379</v>
      </c>
      <c r="I110" s="106" t="s">
        <v>311</v>
      </c>
      <c r="J110" s="122" t="s">
        <v>359</v>
      </c>
      <c r="K110" s="1"/>
      <c r="L110" s="93"/>
      <c r="M110" s="9"/>
      <c r="N110" s="9"/>
      <c r="O110" s="1"/>
      <c r="P110" s="93"/>
      <c r="Q110" s="9"/>
      <c r="R110" s="9"/>
      <c r="S110" s="9"/>
      <c r="T110" s="17">
        <v>47</v>
      </c>
      <c r="U110" s="9"/>
    </row>
    <row r="111" spans="1:21" s="65" customFormat="1" ht="33.75">
      <c r="A111" s="104">
        <v>6</v>
      </c>
      <c r="B111" s="105" t="s">
        <v>275</v>
      </c>
      <c r="C111" s="106" t="s">
        <v>29</v>
      </c>
      <c r="D111" s="106" t="s">
        <v>403</v>
      </c>
      <c r="E111" s="107">
        <v>0.2</v>
      </c>
      <c r="F111" s="107"/>
      <c r="G111" s="107">
        <v>0.2</v>
      </c>
      <c r="H111" s="106"/>
      <c r="I111" s="106" t="s">
        <v>138</v>
      </c>
      <c r="J111" s="122" t="s">
        <v>276</v>
      </c>
      <c r="K111" s="1"/>
      <c r="L111" s="93"/>
      <c r="M111" s="97"/>
      <c r="N111" s="97"/>
      <c r="O111" s="1"/>
      <c r="P111" s="93"/>
      <c r="Q111" s="97"/>
      <c r="R111" s="97"/>
      <c r="S111" s="9"/>
      <c r="T111" s="17">
        <v>48</v>
      </c>
      <c r="U111" s="9"/>
    </row>
    <row r="112" spans="1:21" s="6" customFormat="1" ht="12">
      <c r="A112" s="116" t="s">
        <v>84</v>
      </c>
      <c r="B112" s="117" t="s">
        <v>92</v>
      </c>
      <c r="C112" s="116"/>
      <c r="D112" s="116"/>
      <c r="E112" s="120"/>
      <c r="F112" s="116"/>
      <c r="G112" s="116"/>
      <c r="H112" s="116"/>
      <c r="I112" s="116"/>
      <c r="J112" s="115"/>
      <c r="K112" s="47"/>
      <c r="L112" s="78"/>
      <c r="M112" s="14"/>
      <c r="N112" s="78"/>
      <c r="O112" s="78"/>
      <c r="P112" s="78"/>
      <c r="Q112" s="78"/>
      <c r="R112" s="78"/>
      <c r="S112" s="78"/>
      <c r="T112" s="78"/>
      <c r="U112" s="78"/>
    </row>
    <row r="113" spans="1:21" s="67" customFormat="1" ht="52.5" customHeight="1">
      <c r="A113" s="104">
        <v>1</v>
      </c>
      <c r="B113" s="105" t="s">
        <v>277</v>
      </c>
      <c r="C113" s="104"/>
      <c r="D113" s="106" t="s">
        <v>278</v>
      </c>
      <c r="E113" s="111">
        <v>175</v>
      </c>
      <c r="F113" s="111"/>
      <c r="G113" s="111"/>
      <c r="H113" s="104"/>
      <c r="I113" s="106" t="s">
        <v>5</v>
      </c>
      <c r="J113" s="112" t="s">
        <v>279</v>
      </c>
      <c r="K113" s="24"/>
      <c r="L113" s="98"/>
      <c r="M113" s="99"/>
      <c r="N113" s="99"/>
      <c r="O113" s="24"/>
      <c r="P113" s="98"/>
      <c r="Q113" s="99"/>
      <c r="R113" s="99"/>
      <c r="S113" s="99"/>
      <c r="T113" s="17">
        <v>49</v>
      </c>
      <c r="U113" s="99"/>
    </row>
    <row r="114" spans="1:21" s="6" customFormat="1" ht="12">
      <c r="A114" s="116" t="s">
        <v>93</v>
      </c>
      <c r="B114" s="117" t="s">
        <v>94</v>
      </c>
      <c r="C114" s="116"/>
      <c r="D114" s="116"/>
      <c r="E114" s="120"/>
      <c r="F114" s="116"/>
      <c r="G114" s="116"/>
      <c r="H114" s="116"/>
      <c r="I114" s="116"/>
      <c r="J114" s="115"/>
      <c r="K114" s="47"/>
      <c r="L114" s="78"/>
      <c r="M114" s="14"/>
      <c r="N114" s="78"/>
      <c r="O114" s="78"/>
      <c r="P114" s="78"/>
      <c r="Q114" s="78"/>
      <c r="R114" s="78"/>
      <c r="S114" s="78"/>
      <c r="T114" s="78"/>
      <c r="U114" s="78"/>
    </row>
    <row r="115" spans="1:21" ht="72">
      <c r="A115" s="106">
        <v>1</v>
      </c>
      <c r="B115" s="105" t="s">
        <v>50</v>
      </c>
      <c r="C115" s="106" t="s">
        <v>51</v>
      </c>
      <c r="D115" s="106" t="s">
        <v>403</v>
      </c>
      <c r="E115" s="107">
        <v>50</v>
      </c>
      <c r="F115" s="106"/>
      <c r="G115" s="106"/>
      <c r="H115" s="106"/>
      <c r="I115" s="106" t="s">
        <v>52</v>
      </c>
      <c r="J115" s="109" t="s">
        <v>53</v>
      </c>
      <c r="K115" s="1"/>
      <c r="L115" s="16"/>
      <c r="M115" s="14"/>
      <c r="N115" s="16"/>
      <c r="O115" s="16"/>
      <c r="P115" s="16"/>
      <c r="Q115" s="16"/>
      <c r="R115" s="16"/>
      <c r="S115" s="16"/>
      <c r="T115" s="16"/>
      <c r="U115" s="16"/>
    </row>
    <row r="116" ht="11.25">
      <c r="M116" s="27"/>
    </row>
    <row r="117" spans="5:13" ht="11.25">
      <c r="E117" s="7"/>
      <c r="F117" s="7"/>
      <c r="G117" s="7"/>
      <c r="H117" s="7"/>
      <c r="M117" s="27"/>
    </row>
    <row r="118" ht="11.25">
      <c r="M118" s="27"/>
    </row>
    <row r="119" ht="11.25">
      <c r="M119" s="27"/>
    </row>
    <row r="121" ht="11.25">
      <c r="F121" s="7"/>
    </row>
    <row r="125" spans="5:7" ht="11.25">
      <c r="E125" s="7"/>
      <c r="F125" s="7"/>
      <c r="G125" s="7"/>
    </row>
    <row r="126" spans="5:7" ht="11.25">
      <c r="E126" s="7"/>
      <c r="F126" s="7"/>
      <c r="G126" s="7"/>
    </row>
    <row r="127" spans="5:7" ht="11.25">
      <c r="E127" s="7"/>
      <c r="F127" s="7"/>
      <c r="G127" s="7"/>
    </row>
    <row r="133" ht="11.25">
      <c r="E133" s="7"/>
    </row>
  </sheetData>
  <sheetProtection/>
  <autoFilter ref="A6:N116"/>
  <mergeCells count="11">
    <mergeCell ref="D3:D5"/>
    <mergeCell ref="K3:K5"/>
    <mergeCell ref="E3:E5"/>
    <mergeCell ref="F3:G4"/>
    <mergeCell ref="H3:I4"/>
    <mergeCell ref="J3:J5"/>
    <mergeCell ref="A1:J1"/>
    <mergeCell ref="A2:J2"/>
    <mergeCell ref="A3:A5"/>
    <mergeCell ref="B3:B5"/>
    <mergeCell ref="C3:C5"/>
  </mergeCells>
  <hyperlinks>
    <hyperlink ref="J36" r:id="rId1" display="http://thuvienphapluat.vn/phap-luat/tim-van-ban.aspx?keyword=3854/Q%C4%90-UBND&amp;area=2&amp;type=0&amp;match=False&amp;vc=True&amp;org=29&amp;lan=1"/>
  </hyperlinks>
  <printOptions/>
  <pageMargins left="0.33" right="0.26" top="0.54" bottom="0.52" header="0.5" footer="0.5"/>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MyPC</dc:creator>
  <cp:keywords/>
  <dc:description/>
  <cp:lastModifiedBy>MINH</cp:lastModifiedBy>
  <cp:lastPrinted>2020-10-22T08:52:44Z</cp:lastPrinted>
  <dcterms:created xsi:type="dcterms:W3CDTF">2020-09-19T04:57:59Z</dcterms:created>
  <dcterms:modified xsi:type="dcterms:W3CDTF">2020-10-26T11:27:07Z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