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BIEU giải trình" sheetId="1" r:id="rId1"/>
  </sheets>
  <definedNames>
    <definedName name="_xlnm.Print_Titles" localSheetId="0">'BIEU giải trình'!$4:$5</definedName>
  </definedNames>
  <calcPr fullCalcOnLoad="1"/>
</workbook>
</file>

<file path=xl/comments1.xml><?xml version="1.0" encoding="utf-8"?>
<comments xmlns="http://schemas.openxmlformats.org/spreadsheetml/2006/main">
  <authors>
    <author>Administrator</author>
    <author>HL Computer</author>
    <author>Admin</author>
  </authors>
  <commentList>
    <comment ref="C4" authorId="0">
      <text>
        <r>
          <rPr>
            <b/>
            <sz val="9"/>
            <rFont val="Tahoma"/>
            <family val="2"/>
          </rPr>
          <t>Administrator:</t>
        </r>
        <r>
          <rPr>
            <sz val="9"/>
            <rFont val="Tahoma"/>
            <family val="2"/>
          </rPr>
          <t xml:space="preserve">
</t>
        </r>
      </text>
    </comment>
    <comment ref="E147" authorId="1">
      <text>
        <r>
          <rPr>
            <b/>
            <sz val="9"/>
            <rFont val="Tahoma"/>
            <family val="2"/>
          </rPr>
          <t>HL Computer:</t>
        </r>
        <r>
          <rPr>
            <sz val="9"/>
            <rFont val="Tahoma"/>
            <family val="2"/>
          </rPr>
          <t xml:space="preserve">
0,62</t>
        </r>
      </text>
    </comment>
    <comment ref="J151" authorId="1">
      <text>
        <r>
          <rPr>
            <b/>
            <sz val="9"/>
            <rFont val="Tahoma"/>
            <family val="2"/>
          </rPr>
          <t>HL Computer:</t>
        </r>
        <r>
          <rPr>
            <sz val="9"/>
            <rFont val="Tahoma"/>
            <family val="2"/>
          </rPr>
          <t xml:space="preserve">
mail</t>
        </r>
      </text>
    </comment>
    <comment ref="E158" authorId="2">
      <text>
        <r>
          <rPr>
            <b/>
            <sz val="9"/>
            <rFont val="Tahoma"/>
            <family val="2"/>
          </rPr>
          <t>k cộng vào tổng diện tích dự án mới</t>
        </r>
        <r>
          <rPr>
            <sz val="9"/>
            <rFont val="Tahoma"/>
            <family val="2"/>
          </rPr>
          <t xml:space="preserve">
</t>
        </r>
      </text>
    </comment>
    <comment ref="E162" authorId="1">
      <text>
        <r>
          <rPr>
            <b/>
            <sz val="9"/>
            <rFont val="Tahoma"/>
            <family val="2"/>
          </rPr>
          <t>HL Computer:</t>
        </r>
        <r>
          <rPr>
            <sz val="9"/>
            <rFont val="Tahoma"/>
            <family val="2"/>
          </rPr>
          <t xml:space="preserve">
0,3</t>
        </r>
      </text>
    </comment>
    <comment ref="E163" authorId="1">
      <text>
        <r>
          <rPr>
            <b/>
            <sz val="9"/>
            <rFont val="Tahoma"/>
            <family val="2"/>
          </rPr>
          <t>HL Computer:</t>
        </r>
        <r>
          <rPr>
            <sz val="9"/>
            <rFont val="Tahoma"/>
            <family val="2"/>
          </rPr>
          <t xml:space="preserve">
ko</t>
        </r>
      </text>
    </comment>
    <comment ref="E164" authorId="1">
      <text>
        <r>
          <rPr>
            <b/>
            <sz val="9"/>
            <rFont val="Tahoma"/>
            <family val="2"/>
          </rPr>
          <t>HL Computer:</t>
        </r>
        <r>
          <rPr>
            <sz val="9"/>
            <rFont val="Tahoma"/>
            <family val="2"/>
          </rPr>
          <t xml:space="preserve">
0,18</t>
        </r>
      </text>
    </comment>
    <comment ref="E168" authorId="1">
      <text>
        <r>
          <rPr>
            <b/>
            <sz val="9"/>
            <rFont val="Tahoma"/>
            <family val="2"/>
          </rPr>
          <t>HL Computer:</t>
        </r>
        <r>
          <rPr>
            <sz val="9"/>
            <rFont val="Tahoma"/>
            <family val="2"/>
          </rPr>
          <t xml:space="preserve">
ko</t>
        </r>
      </text>
    </comment>
  </commentList>
</comments>
</file>

<file path=xl/sharedStrings.xml><?xml version="1.0" encoding="utf-8"?>
<sst xmlns="http://schemas.openxmlformats.org/spreadsheetml/2006/main" count="1528" uniqueCount="517">
  <si>
    <t xml:space="preserve">  - Quyết định số 1970/QĐ-UBND ngày 04/7/2019 của UBND quận Long Biên về việc phê duyệt chủ trương đầu tư dự án
- Quyết định 3246/QĐ-UBND ngày 30/10/2019 về việc phê duyệt báo cáo KTKT</t>
  </si>
  <si>
    <t xml:space="preserve"> - Quyết định số 1973/QĐ-UBND ngày 04/7/2019  của UBND quận Long Biên về việc phê duyệt chủ trương đầu tư dự án
- Quyết định 3250/QĐ-UBND ngày 31/10/2019 về việc phê duyệt báo cáo KTKT</t>
  </si>
  <si>
    <t xml:space="preserve">Đang xin gia hạn thực hiện </t>
  </si>
  <si>
    <t>Dự án khu chức năng đô thị hai bên tuyến đường từ đê Ngọc Thụy đi khu đô thị mới Thượng Thanh, quận Long Biên</t>
  </si>
  <si>
    <t>Văn bản số 3875/UBND-SXD ngày 21/08/2018 của UBND TP Hà Nội về việc chấp thuận chủ trương đầu tư; Quyết định số 3640/QĐ-UBND ngày 19/08/2020 của UBND TP Hà Nội về việc cho phép Công ty CP Him Lam sử dụng 13.322,1 mét vuông đất tại khu vực đấu giá quyền sử dụng đất phường Thạch Bàn để thực hiện dự án;</t>
  </si>
  <si>
    <t>Quyết định số 4466/QĐ-UBND ngày 25/08/2020 của UBND quận Long Biên về việc phê duyệt điều chỉnh quy mô, tiêu chuẩn kỹ thuật và tiến độ thực hiện Dự án</t>
  </si>
  <si>
    <t>Quyết định số 5177/QĐ-UBND ngày 04/11/2011 của UBND TP Hà Nội về việc thu hồi và giao bổ sung cho Công ty cổ phần Đầu tư và Phát Triền đô thị Sài Đồng 81.858 mét vương đất tại các phường Phúc Đồng và Việt Hưng tại quận Long Biên để xây dựng tuyến đường số 4; Thông Báo số 107/TB-UBND ngày 13/05/2011 của UBND quận Long Biên về việc thu hồi đất thực hiện dự án Xây dựng tuyến đường số 4; Văn bản số 3299/UBND-KH&amp;ĐT ngày 05/05/2011 của UBND TP Hà Nội về vấn đề chấp thuận đề xuất Dự án; Quyết định số 3945QĐ-UBND ngày 30/08/2011 của UBND TP Hà Nội về việc phê duyệt dự án</t>
  </si>
  <si>
    <t>- Quyết định số 4524/QĐ-UBND ngày 31/10/2018 của UBND quận Long Biên về việc phê duyệt Báo cáo nghiên cứu khả thi; 
- Quyết định số 2046/QĐ-UBND ngày 12/7/2019 của UBND quận Long Biên về việc phê duyệt hồ sơ thiết kế bản vẽ thi công, dự toán;</t>
  </si>
  <si>
    <t>- Quyết định số 4523/QĐ-UBND ngày 31/10/2018 của UBND quận Long Biên về việc phê duyệt Báo cáo nghiên cứu khả thi; 
- Quyết định số 2045/QĐ-UBND ngày 12/7/2019 của UBND quận Long Biên về việc phê duyệt hồ sơ thiết kế bản vẽ thi công, dự toán;</t>
  </si>
  <si>
    <t>Đầu tư kinh doanh khai thác xây dựng chợ Thượng Cát, Phường Thượng Thanh, quận Long Biên</t>
  </si>
  <si>
    <t>Công ty CP thương mại BMV</t>
  </si>
  <si>
    <t>Xây dựng công trình siêu thị, dịch vụ thương mại tại phường Bồ Đề, quận Long Biên, Hà Nội</t>
  </si>
  <si>
    <t>GCN đầu tư số 01121001127 ngày 12/12/2012; Quyết định số 887/QĐ-UBND ngày 23/2/2018 của UBND TP Hà Nội điều chỉnh chủ trương đầu tư</t>
  </si>
  <si>
    <t>Xây dựng xưởng in, sản xuất bao bì các mặt hàng về giấy tại phường Việt Hưng</t>
  </si>
  <si>
    <t>Quyết định số 4720/QĐ-BCT ngày 2/12/2016 V/v quy hoạch phát triển điện lực TP HN 2016-2025; VB số 7023/QHKT-HTKT ngày 04/12/2019 của Sở Quy hoạch Kiến trúc về việc thỏa thuận vị trí trạm điện và hướng tuyến đường dây</t>
  </si>
  <si>
    <t>Xây dựng tuyến đường số 4 từ đường Nguyễn Văn Linh đến đê sông Đuống</t>
  </si>
  <si>
    <t>Công Ty Cổ phần Đầu Tư và Phát Triển đô thị Sài Đồng</t>
  </si>
  <si>
    <t>Dự án xây dựng tuyến đường từ đê Ngọc Thụy đến khu đô thị mới Thượng Thanh, quận Long Biên theo hình thức hợp đồng BT (dự án BT)</t>
  </si>
  <si>
    <t>Quyết định 5477/QĐ-UBND ngày 10/09/2013 của UBND thành phố Hà Nội</t>
  </si>
  <si>
    <t>Xây dựng mới trạm biến áp 110kV Ngọc Thụy và nhánh rẽ</t>
  </si>
  <si>
    <t>Thượng Thanh, Ngọc Thụy</t>
  </si>
  <si>
    <t>II</t>
  </si>
  <si>
    <t>II.1</t>
  </si>
  <si>
    <t>Xây dựng vườn hoa cây xanh tại ô quy hoạch B2/CX2, phường Đức Giang</t>
  </si>
  <si>
    <t>Xây dựng vườn hoa cây xanh tại ô quy hoạch B2/CX1, phường Đức Giang</t>
  </si>
  <si>
    <t>II.2</t>
  </si>
  <si>
    <t>Xây dựng Trường THPT chất lượng cao Mùa Xuân (SPRING SHCOOL)</t>
  </si>
  <si>
    <t>Công ty cổ phần tập đoàn SSG</t>
  </si>
  <si>
    <t>Quyết định số 1114/QĐ-UBND ngày 17/4/2012 của UBND quận Long Biên phê duyệt kết quả lựa chọn nhà đầu tư; Văn bản số 964/QHKT-TMB-PAKT(P3) ngày 04/3/2016 của Sở quy hoạch - kiến trúc chấp thuận bản vẽ tổng mặt bằng và phương án kiến trúc công trình</t>
  </si>
  <si>
    <t>III</t>
  </si>
  <si>
    <t>Văn phòng, trung tâm giao dịch giới thiệu sản phẩm và công trình thương mại dịch vụ</t>
  </si>
  <si>
    <t>TMD</t>
  </si>
  <si>
    <t>Công ty Cổ phần xây lắp và thương mại COMA 25</t>
  </si>
  <si>
    <t>Thông báo số 493/TB – UBND ngày 25/4/2018 của UBND Thành phố thống nhất về chủ trương cho Công ty Cổ phần xây lắp và thương mại COMA 25 được làm thủ tục để nhận chuyển nhượng quyền sử dụng đất nông nghiệp( diện tích khoảng 9832m2)</t>
  </si>
  <si>
    <t>Khu nhà ở theo quy hoạch ô A4/NO4</t>
  </si>
  <si>
    <t>Văn bản số 5327/UBND – ĐT ngày 31/10/2018 của UBND Thành phố chấp nhận về chủ trương cho phép  Công ty cổ phần xúc tiến đầu tư thương mại Việt Đức thực hiện thủ tục nhận chuyển nhượng, nhận góp vốn quyền sử dụng đất nông nghiệp…</t>
  </si>
  <si>
    <t>Xây dựng tuyến đường từ ngã 3 sông cầu Bây đến đường 40m</t>
  </si>
  <si>
    <t>Sài Đồng, Phúc Lợi</t>
  </si>
  <si>
    <t>Quyết định số 8004/QĐ-UBND ngày 24/10/2014 của UBND quận phê duyệt dự án đầu tư</t>
  </si>
  <si>
    <t>Xây dựng trường Tiểu học khu Gia Quất phường Thượng Thanh (A.5/TH; S=12, 153m2)</t>
  </si>
  <si>
    <t>Quyết định 7603/QĐ-UBND ngày 28/10/2016 của UBND quận Long Biên phê duyệt dự án</t>
  </si>
  <si>
    <t>Xây dựng 2 tuyến đường 13,5m theo quy hoạch để kết nối giao thông, HTKT với khu đấu giá quyền sử dụng đất tại phường Long Biên.</t>
  </si>
  <si>
    <t>Quyết định 7423/QĐ-UBND ngày 25/10/2016 của UBND quận Long Biên phê duyệt dự án đầu tư</t>
  </si>
  <si>
    <t>Xây trường mầm non Bồ Đề (ô quy hoạch E3/NT1), phường Bồ Đề</t>
  </si>
  <si>
    <t>Quyết định số 7597/QĐ-UBND ngày 28/10/2016 của UBND quận Long Biên phê duyệt dự án đầu tư</t>
  </si>
  <si>
    <t>Chỉnh trang HTKT ô đất thuộc ô quy hoạch G.3/LX8, G.6/LX5 phụ cận các tuyến đường quy hoạch 17,5m và 13,5m, đường vào trường THPT Thạch Bàn, phường Thạch Bàn</t>
  </si>
  <si>
    <t>Quyết định số 7606/QĐ-UBND ngày 28/10/2016 của UBND quận Long Biên phê duyệt Báo cáo kinh tế- kỹ thuật</t>
  </si>
  <si>
    <t>Vườn hoa cây xanh tại ô QH E2/CXKO1 phường Bồ Đề</t>
  </si>
  <si>
    <t>Quyết định số 7615/QĐ-UBND ngày 28/10/2016 của UBND quận Long Biên phê duyệt Báo cáo kinh tế- kỹ thuật</t>
  </si>
  <si>
    <t>Văn bản số 111/HĐND-TCKH ngày 16/5/2017 của  Hội đồng nhân dân Quận phê duyệt Chủ trương đầu tư; Quyết định số 5299/QĐ-UBND ngày 25/10/2017 của UBND quận Long Biên về việc phê duyệt báo cáo KTKT dự án</t>
  </si>
  <si>
    <t>Chuẩn bị mặt bằng khu đất xây dựng trường THCS Thượng Thanh và trường mầm non Thượng Thanh (khu trung tâm)</t>
  </si>
  <si>
    <t>Quyết định số 1282/QĐ-UBND ngày 08/4/2010 của UBND quận Long Biên phê duyệt dự án đầu tư.</t>
  </si>
  <si>
    <t>Quyết định số 8017/QĐ-UBND ngày 24/10/2014 của UBND quận Long Biên phê duyệt dự án bồi thường, hỗ trợ và tái định cư theo quy hoạch; Quyết định số 1599/QĐ-UBND ngày 11/3/2016 của UBND quận Long Biên phê duyệt điều chỉnh tên dự án</t>
  </si>
  <si>
    <t>Hoàn chỉnh hạ tầng kỹ thuật, giải phóng mặt bằng các ô quy hoạch A8/LX1, A8/LX3 và A8/NT1 phụ cận các tuyến đường 13,5m</t>
  </si>
  <si>
    <t>Dự án đầu tư xây dựng công trình tại ô đất ký hiệu CCKO Khu đô thị mới Việt Hưng</t>
  </si>
  <si>
    <t>Xây dựng công trình hốn hợp văn phòng, thương mại và dịch vụ và cơ sở lưu trú ngắn hạn</t>
  </si>
  <si>
    <t>Công ty TNHH thương mại Duyên Hà</t>
  </si>
  <si>
    <t>1,67</t>
  </si>
  <si>
    <t>Tổng</t>
  </si>
  <si>
    <t xml:space="preserve">- Nghị quyết số 66/NQ-HĐND ngày 12/12/2018 của HĐND quận Long Biên phê duyệt CTĐT dự án;
- Quyết định số 3106/QĐ-UBND ngày 22/10/2019 của UBND quận Long Biên phê duyệt danh mục dự án sử dụng kinh phí CBĐT 2019 (đợt 2); </t>
  </si>
  <si>
    <t>Quyết định  số 5655/QĐ-UBND ngày 09/10/2019 của UBND thành phố Hà Nội chủ trương đầu tư dự án</t>
  </si>
  <si>
    <t>Ô đất A.1/NT1 phường Ngọc Thụy (Đấu thầu lựa chọn chủ đầu tư)</t>
  </si>
  <si>
    <t>Ô đất E.2/NT2 phường Gia Thụy (Đấu thầu lựa chọn chủ đầu tư)</t>
  </si>
  <si>
    <t>Văn bản số 756/KH&amp;ĐT-NNS ngày 14/02/2019 của Sở Kế hoạch và đầu tư về hướng dẫn lập đề xuất danh mục dự án đầu tư có sử dụng đất lựa chọn nhà đầu tư</t>
  </si>
  <si>
    <t>Đầu tư cải tạo nâng cấp công viên CV-02 Khu đô thị mới Việt Hưng, quận Long Biên</t>
  </si>
  <si>
    <t>Quyết định số 3145/QĐ-UBND ngày 25/10/2019 của UBND quận Long Biên về việc phê duyệt chủ trương đầu tư dự án</t>
  </si>
  <si>
    <t>Quyết định số 3146/QĐ-UBND ngày 25/10/2019 của UBND quận Long Biên về việc phê duyệt chủ trương đầu tư dự án</t>
  </si>
  <si>
    <t>Quyết định số 3150/QĐ-UBND ngày 25/10/2019 của UBND quận Long Biên về việc phê duyệt chủ trương đầu tư dự án</t>
  </si>
  <si>
    <t>Các dự án nằm trong biểu 1A</t>
  </si>
  <si>
    <t>Cải tạo, xây dựng HTKT khu Đấu và vườn Hồ phường Cự Khối</t>
  </si>
  <si>
    <t>Bồ Đề, Phúc Đồng</t>
  </si>
  <si>
    <t>Quyết định 9818/QĐ-UBND ngày 27/10/2015 của UBND quận Long Biên phê duyệt Báo cáo kinh tế- kỹ thuật</t>
  </si>
  <si>
    <t>Quyết định 7605/QĐ-UBND ngày 28/10/2016 của UBND quận Long Biên phê duyệt Báo cáo kinh tế- kỹ thuật</t>
  </si>
  <si>
    <t>Quyết định 1602/QĐ-UBND ngày 11/3/2016 của UBND  quận Long Biên phê duyệt dự án đầu tư</t>
  </si>
  <si>
    <t>Quyết định 10211/QĐ-UBND ngày 30/10/2015 của UBND quận Long Biên phê duyệt dự án đầu tư; Quyết định số 598/QĐ-UBND ngày 05/02/2020 của UBND Quận Long Biên v/v phê duyệt điều chỉnh dự án</t>
  </si>
  <si>
    <t>2015-2021</t>
  </si>
  <si>
    <t>2019-2021</t>
  </si>
  <si>
    <t>2020-2022</t>
  </si>
  <si>
    <t>2017-2021</t>
  </si>
  <si>
    <t>2019-2023</t>
  </si>
  <si>
    <t>2019-2022</t>
  </si>
  <si>
    <t>2017-2020
Đang xin gia hạn</t>
  </si>
  <si>
    <t>Văn bản số 114/HĐND-TCKH ngày 16/5/2017 của Hội đồng nhân dân Quận phê duyệt Chủ trương đầu tư; Quyết định số 5411/QĐ-UBND ngày 30/10/2017 của UBND quận Long Biên về việc phê duyệt báo cáo KTKT dự án</t>
  </si>
  <si>
    <t xml:space="preserve"> Cải tạo môi trường Hồ Tư Đình </t>
  </si>
  <si>
    <t xml:space="preserve"> Long Biên </t>
  </si>
  <si>
    <t xml:space="preserve"> Cải tạo môi trường Hồ Đầu Băng </t>
  </si>
  <si>
    <t>Quyết định số 4476/QĐ-UBND ngày 30/10/2018 của UBND quận Long Biên về việc phê duyệt  báo cáo nghiên cứu khả thi dự án dầu tư xây dựng :Chỉnh trang HTKT ô đất thuộc ô quy hoạch A.4/CX1, A.4/CL1, A.5/LX5, A.4/P5 phường Thượng Thanh, quận Long Biên</t>
  </si>
  <si>
    <t xml:space="preserve">- Quyết định số 4099/QĐ-UBND ngày 05/10/2018 của UBND quận Long Biên về việc phê duyệt Báo cáo kinh tế kỹ thuật;
</t>
  </si>
  <si>
    <t xml:space="preserve">- Quyết định số 4525/QĐ-UBND ngày 31/10/2018 của UBND quận Long Biên về việc phê duyệt Báo cáo nghiên cứu khả thi;
- Quyết định số 1985/QĐ-UBND ngày 05/7/2019 của UBND quận Long Biên về việc phê duyệt hồ sơ thiết kế bản vẽ thi công, dự toán 
</t>
  </si>
  <si>
    <t xml:space="preserve">- Quyết định số 4411/QĐ-UBND ngày 26/10/2018 của UBND quận Long Biên về việc phê duyệt Báo cáo nghiên cứu khả thi; 
- Quyết định số 2041/QĐ-UBND ngày 11/7/2019 của UBND quận Long Biên về việc phê duyệt hồ sơ thiết kế bản vẽ thi công, dự toán; 
</t>
  </si>
  <si>
    <t xml:space="preserve">- Quyết định số 4520/QĐ-UBND ngày 31/10/2018 của UBND quận Long Biên về việc phê duyệt Báo cáo nghiên cứu khả thi; 
- Quyết định số 3257/QĐ-UBND ngày 30/10/2019 của UBND quận Long Biên về việc phê duyệt hồ sơ thiết kế bản vẽ thi công, dự toán; 
</t>
  </si>
  <si>
    <t xml:space="preserve">- Quyết định số 4521/QĐ-UBND ngày 31/10/2018 của UBND quận Long Biên về việc phê duyệt Báo cáo nghiên cứu khả thi; 
- Quyết định số 3258/QĐ-UBND ngày 30/10/2019 của UBND quận Long Biên về việc phê duyệt hồ sơ thiết kế bản vẽ thi công, dự toán; 
</t>
  </si>
  <si>
    <t>Quyết định số 4477/QĐ-UBND ngày 30/10/2018 của UBND quận Long Biên về việc phê duyệt báo cáo KTKT; Quyết định bố trí kinh phí thực hiện năm 2019 số 6568/QĐ-UBND ngày 18/12/2018 của quận Long Biên, Đã cắm mốc GPMB</t>
  </si>
  <si>
    <t>Quyết định số 4486/QĐ-UBND ngày 30/10/2018 của UBND quận Long Biên về việc phê duyệt BCKTKT;  Quyết định bố trí kinh phí thực hiện năm 2019 số 6568/QĐ-UBND ngày 18/12/2018 của quận Long Biên; Đã cắm mốc GPMB</t>
  </si>
  <si>
    <t>Quyết định số 4489/QĐ-UBND ngày 30/10/2018 của UBND quận Long Biên về việc phê duyệt BCKTKT;  Quyết định bố trí kinh phí thực hiện năm 2019 số 6568/QĐ-UBND ngày 18/12/2018 của quận Long Biên; Đã cắm mốc GPMB</t>
  </si>
  <si>
    <t>Xây dựng HTKT các ô quy hoạch A4-NO5, A4/HH1, A4/HH5 quận Long Biên (bao gồm các tuyến đường liền kề) phục vụ đấu giá quyền sử dụng đất</t>
  </si>
  <si>
    <t>Hoàn chỉnh HTKT ô đất thuộc ô quy hoạch G.2/THCS, G.2/NT2, G.2/CX, G.2/P2, G.2/P3 phụ cận tuyến đường quy hoạch 40m phường Long Biên</t>
  </si>
  <si>
    <t xml:space="preserve">Giải phóng mặt bằng, hoàn thiện hạ tầng kỹ thuật các ô đất có kí hiệu E.2/N011, E.2/NT5 và E.2/CL2 </t>
  </si>
  <si>
    <t>Quyêt định số 11742/QĐ-UBND ngày 24/12/2015 của UBND quận Long Biên phê duyệt điều chỉnh tên dự án. Quyết định số 9078/QĐ-UBND ngày 16/9/2015 về việc phê duyệt dự án</t>
  </si>
  <si>
    <t>Xây dựng vườn hoa tại ô quy hoạch A.4/CX1 phường Thượng Thanh, quận Long Biên</t>
  </si>
  <si>
    <t>Nghị quyết số 04/NQ-HĐND ngày 09/4/2019 của HĐND thành phố Hà Nội</t>
  </si>
  <si>
    <t>Các dự án nằm trong Biểu 2</t>
  </si>
  <si>
    <t>Quyết định số 1866/QĐ-UBND ngày 11/5/2007 của UBND Thành phố Hà Nội về việc giao đất</t>
  </si>
  <si>
    <t>Quyết định số 3776/QĐ-UBND ngày 12/7/2019 của UBND Thành phố Hà Nội về việc phê duyệt danh mục dự án xã hội hóa kêu gọi đầu tư</t>
  </si>
  <si>
    <t>Ô đất C.9/P3-2 phường Việt Hưng (đấu giá xây dựng bãi đỗ xe)</t>
  </si>
  <si>
    <t>Ô đất G.2/P5, G.2/CCKO phường Thạch Bàn  (đấu giá xây dựng bãi đỗ xe, công trình công cộng, thương mại, dịch vụ)</t>
  </si>
  <si>
    <t xml:space="preserve"> -Quyết định số 8649/QĐ-UBND ngày 15/12/2017 của UBND thành phố Hà Nội về việc giao 5.893,5m2 đất tại phường Thạch Bàn, quận Long Biên cho UBND quận Long Biên để thực hiện dự án GPMB, hoàn thiện hạ tầng kỹ thuật ô quy hoạch G.2/P5, G.2/CC5 phụ cận tuyến đường Cổ Linh để đấu giá quyền sử dụng đất bãi đỗ xe và công cộng, dịch vụ.</t>
  </si>
  <si>
    <t>Các dự án trong Biểu 1B</t>
  </si>
  <si>
    <t xml:space="preserve">- Quyết định số 4522/QĐ-UBND ngày 31/10/2018 của UBND quận Long Biên về việc phê duyệt Báo cáo nghiên cứu khả thi; 
- Quyết định số 2309/QĐ-UBND ngày 07/8/2019 của UBND quận Long Biên về việc phê duyệt hồ sơ thiết kế bản vẽ thi công, dự toán; 
</t>
  </si>
  <si>
    <t xml:space="preserve"> DANH MỤC CÁC DỰ ÁN TRONG KẾ HOẠCH SỬ DỤNG ĐẤT NĂM 2021 QUẬN LONG BIÊN, THÀNH PHỐ HÀ NỘI </t>
  </si>
  <si>
    <t>(Kèm theo Tờ trình số    /TTr-UBND ngày    tháng    năm 2020 của Ủy ban nhân dân quận Long Biên)</t>
  </si>
  <si>
    <t>Các dự án nằm trong kế hoạch sử dụng đất năm 2020 cần chuyển tiếp thực hiện sang năm 2021</t>
  </si>
  <si>
    <t xml:space="preserve">Các dự án nằm trong Nghị quyết số 27/NQ-HĐND ngày 04/12/2019 </t>
  </si>
  <si>
    <t>I.3</t>
  </si>
  <si>
    <t>Các dự án nằm trong Nghị quyết số 08/NQ-HĐND ngày 07/07/2020</t>
  </si>
  <si>
    <t>Các dự án trong biểu 2A</t>
  </si>
  <si>
    <t xml:space="preserve">Đầu tư, cải tạo nâng cấp các tuyến đường xung quanh chợ Gia Lâm </t>
  </si>
  <si>
    <t>Quyết định số 4100/QĐ-UBND ngày 05/10/2018 của UBND quận Long Biên về việc phê duyệt báo cáo KTKT; Thực hiện QIII- hoàn thành QIV/2020</t>
  </si>
  <si>
    <t>Xây dựng vườn hoa tại ô quy hoạch A.2/CX2 khớp nối hạ tầng kỹ thuật và hạ tầng xã hội khu vực, phường Ngọc Thụy</t>
  </si>
  <si>
    <t>Quyết định số 6388/QĐ-UBND ngày 15/12/2017 của UBND quận Long Biên phê duyệt điều chỉnh, bổ sung Kế hoạch đầu tư công trung hạn 5 năm GĐ 2016-2020; Quyết định số 3165/QĐ-UBND ngày 29/10/2019 của UBND Quận Long Biên v/v phê duyệt báo cáo nghiên cứu khả thi</t>
  </si>
  <si>
    <t>GPMB, xây dựng sân chơi tổ 16 tại ao đầu ghi thuộc ô quy hoạch A.6/LX1 tổ 16</t>
  </si>
  <si>
    <t>Quyết định số 6388/QĐ-UBND ngày 15/12/2017 của UBND quận Long Biên phê duyệt điều chỉnh, bổ sung Kế hoạch đầu tư công trung hạn 5 năm GĐ 2016-2020;Quyết định số 2862/QĐ-UBND ngày 03/10/2019 của UBND Quận Long Biên v/v phê duyệt báo cáo KTKT; Thực hiện QII</t>
  </si>
  <si>
    <t>Mở rộng tuyến đường ngõ 94 phố Thượng Thanh (đoạn từ trường Lý Thường Kiệt đến cuối nhà văn hóa tổ 8,9,15 phường Thượng Thanh</t>
  </si>
  <si>
    <t>Quyết định số 245/QĐUBND ngày 8/10/2019 của UBND quận Long Biên phê duyệt chủ trương đầu tư dự án. Quyết định 2377/QĐUBND ngày 12/5/2020 của UBND quận Long Biên phê duyệt báo cáo nghiên cứu khả thi; Thực hiện QIII- hoàn thành QIV/2020</t>
  </si>
  <si>
    <t>Xây dựng tuyến đường 25m từ khu TTTM Gia Thụy đến đường 40m khu đô thị mới Việt Hưng</t>
  </si>
  <si>
    <t>Nghị quyết số 08/NQ-HĐND ngày 08/7/2019 của HĐND thành phố Hà Nội; QĐ số 2271/QĐ-UBND ngày 04/6/2020 của UBND Thành phố phê duyệt Báo cáo nghiên cứu khả thi</t>
  </si>
  <si>
    <t>Các dự án trong biểu 2 B</t>
  </si>
  <si>
    <t>Xây dựng tuyến đường quy hoạch 13,5m dọc đường tàu từ đường Lý Sơn đến đường 40m quy hoạch, phường Thượng Thanh, Đức Giang</t>
  </si>
  <si>
    <t>Thượng Thanh; Đức Giang</t>
  </si>
  <si>
    <t>Xây dựng trường mầm non tại  ô QH C.14/NT3 phường Phúc Đồng</t>
  </si>
  <si>
    <t>Cải tạo, nâng cấp trường tiểu học Thạch Bàn A, phường Thạch Bàn</t>
  </si>
  <si>
    <t>Quyết định 7604/QĐ-UBND ngày 28/10/2016 của UBND quận Long Biên phê duyệt dự án đầu tư; Quyết định số 7072/QĐ-UBND ngày 28/12/2018</t>
  </si>
  <si>
    <t>Quyết định số 4210/QĐ-UBND ngày 24/4/2014 UBND quận Long Biên phê duyệt dự án đầu tư; Quyết định số 4534/QĐ-UBND ngày 1/11/2018</t>
  </si>
  <si>
    <t>- Quyết định 7588/QĐ-UBND ngày 31/10/2017 của UBND thành phố Hà Nội phê duyệt dự án đầu tư;
- Quyết định số 626/QĐ-SXD ngày 31/8/2018 của Sở Xây dựng Hà Nội phê duyệt HS TKBVTC-DT công trình</t>
  </si>
  <si>
    <t>- Quyết định 7649/QĐ-UBND ngày 31/10/2016 của UBND quận Long Biên dự án đầu tư xây dựng công trình'
- Quyết định  số 1614/QĐ-UBND ngày 16/5/2018 của UBND quận về việc phê duyệt HSTKBVTC-DT công trình.</t>
  </si>
  <si>
    <t>Quyết định số 5486/QĐ-UBND ngày 31/10/2017 về việc phê duyệt báo cáo KTKT công trình; Quyết định số 1187/QĐ-UBND ngày 12/3/2020 về điều chỉnh thời gian thực hiện</t>
  </si>
  <si>
    <t>- Quyết định  số 3096/QĐ-UBND ngày 18/6/2020 của UBND quận về việc phê duyệt dự án đầu tư; 
- Quyết định  số 5314/QĐ-UBND ngày 30/9/2020 của UBND quận về việc phê duyệt HSTKBVTC-DT công trình.</t>
  </si>
  <si>
    <t>- Quyết định  số 3156/QĐ-UBND ngày 25/10/2019 của UBND quận về việc phê duyệt dự án đầu tư; 
- Quyết định  số 3567/QĐ-UBND ngày 07/7/2020 của UBND quận về việc phê duyệt HSTKBVTC-DT công trình.</t>
  </si>
  <si>
    <t>- Quyết định  số 541/QĐ-UBND ngày 20/01/2020 của UBND quận về việc phê duyệt dự án đầu tư; 
- Quyết định  số 3569/QĐ-UBND ngày 07/7/2020 của UBND quận về việc phê duyệt HSTKBVTC-DT công trình.</t>
  </si>
  <si>
    <t>- Quyết định  số 3181/QĐ-UBND ngày 22/6/2020 của UBND quận về việc phê duyệt dự án đầu tư; 
- Quyết định  số 5128/QĐ-UBND ngày 24/9/2020 của UBND quận về việc phê duyệt HSTKBVTC-DT công trình.</t>
  </si>
  <si>
    <t>- Quyết định  số 3098/QĐ-UBND ngày 18/6/2020 của UBND quận về việc phê duyệt dự án đầu tư; 
- Quyết định  số 5315/QĐ-UBND ngày 01/10/2020 của UBND quận về việc phê duyệt HSTKBVTC-DT công trình.</t>
  </si>
  <si>
    <t>- Quyết định  số 3097/QĐ-UBND ngày 18/6/2020 của UBND quận về việc phê duyệt dự án đầu tư; 
- Quyết định  số 5522/QĐ-UBND ngày 12/10/2020 của UBND quận về việc phê duyệt HSTKBVTC-DT công trình.</t>
  </si>
  <si>
    <t>- Quyết định  số 3183/QĐ-UBND ngày 22/6/2020 của UBND quận về việc phê duyệt dự án đầu tư; 
- Quyết định  số 5479/QĐ-UBND ngày 08/10/2020 của UBND quận về việc phê duyệt HSTKBVTC-DT công trình.</t>
  </si>
  <si>
    <t>- Quyết định  số 3075/QĐ-UBND ngày 17/6/2020 của UBND quận về việc phê duyệt dự án đầu tư; 
- Quyết định  số 5274/QĐ-UBND ngày 29/9/2020 của UBND quận về việc phê duyệt HSTKBVTC-DT công trình.</t>
  </si>
  <si>
    <t>- Quyết định  số 3182/QĐ-UBND ngày 22/6/2020 của UBND quận về việc phê duyệt dự án đầu tư; 
- Quyết định  số 5318/QĐ-UBND ngày 01/10/2020 của UBND quận về việc phê duyệt HSTKBVTC-DT công trình.</t>
  </si>
  <si>
    <t xml:space="preserve">- Nghị quyết số 78/NQ-HĐND ngày 12/4/2019 của HĐND quận Long Biên;
- Quyết định số 3899/QĐ-UBND ngày 16/12/2019 của UBND quận Long Biên giao chỉ tiêu kế hoạch kinh tế - xã hội và dự toán thu, chi ngân sách năm 2020 quận Long Biên </t>
  </si>
  <si>
    <t xml:space="preserve">- Quyết định số 1732/QĐ-UBND ngày 09/4/19 của UBND thành phố Hà Nội;
- Quyết định  số 1953/QĐ-UBND ngày 12/5/2020 của UBND Thành phố về việc phê duyệt dự án đầu tư; </t>
  </si>
  <si>
    <t xml:space="preserve">- Quyết định số 1731/QĐ-UBND ngày 09/4/19 của UBND thành phố Hà Nội;
- Quyết định  số 2280/QĐ-UBND ngày 04/6/2020 của UBND Thành phố về việc phê duyệt dự án đầu tư; </t>
  </si>
  <si>
    <t>- Quyết định  số 1184/QĐ-UBND ngày 12/3/2020 của UBND quận về việc phê duyệt dự án đầu tư; 
- Quyết định  số 4531/QĐ-UBND ngày 28/8/2020 của UBND quận về việc phê duyệt HSTKBVTC-DT công trình.</t>
  </si>
  <si>
    <t>- Quyết định  số 3262/QĐ-UBND ngày 30/10/2019 của UBND quận về việc phê duyệt dự án đầu tư; 
- Quyết định  số 3568/QĐ-UBND ngày 07/7/2020 của UBND quận về việc phê duyệt HSTKBVTC-DT công trình.</t>
  </si>
  <si>
    <t xml:space="preserve">- Quyết định số 1964/QĐ-UBND ngày  04/7/19 của UBND quận Long Biên;
- Quyết định  số 3044/QĐ-UBND ngày 18/10/2019 của UBND quận về việc phê duyệt Báo cáo kinh tế kỹ thuật; </t>
  </si>
  <si>
    <t xml:space="preserve">- Nghị quyết số 89/NQ-HĐND ngày 04/7/2019 của HĐND quận Long Biên;
- Quyết định số 3899/QĐ-UBND ngày 16/12/2019 của UBND quận Long Biên giao chỉ tiêu kế hoạch kinh tế - xã hội và dự toán thu, chi ngân sách năm 2020 quận Long Biên </t>
  </si>
  <si>
    <t xml:space="preserve">- Nghị quyết số 90/NQ-HĐND ngày 04/7/2019 của HĐND quận Long Biên; 
- Quyết định số 3899/QĐ-UBND ngày 16/12/2019 của UBND quận Long Biên giao chỉ tiêu kế hoạch kinh tế - xã hội và dự toán thu, chi ngân sách năm 2020 quận Long Biên </t>
  </si>
  <si>
    <t>- Quyết định  số 696/QĐ-UBND ngày 14/02/2020 của UBND quận về việc phê duyệt dự án đầu tư; 
- Quyết định  số 4670/QĐ-UBND ngày 04/9/2020 của UBND quận về việc phê duyệt HSTKBVTC-DT công trình.</t>
  </si>
  <si>
    <t xml:space="preserve">- Nghị quyết số 08/NQ-HĐND ngày 08/7/2019 của HĐND thành phố Hà Nội'
- Quyết định  số 2856/QĐ-UBND ngày 30/7/2020 của UBND Thành phố về việc phê duyệt dự án đầu tư; </t>
  </si>
  <si>
    <t xml:space="preserve">- Nghị quyết số 08/NQ-HĐND ngày 08/7/2019 của HĐND thành phố Hà Nội;
- Quyết định  số 2857/QĐ-UBND ngày 30/7/2020 của UBND Thành phố về việc phê duyệt dự án đầu tư; </t>
  </si>
  <si>
    <t xml:space="preserve">- Nghị quyết số 08/NQ-HĐND ngày 08/7/2019 của HĐND thành phố Hà Nội;
- Quyết định số 3899/QĐ-UBND ngày 16/12/2019 của UBND quận Long Biên giao chỉ tiêu kế hoạch kinh tế - xã hội và dự toán thu, chi ngân sách năm 2020 quận Long Biên </t>
  </si>
  <si>
    <t>- Quyết định  số 3106/QĐ-UBND ngày 22/10/2019 của UBND quận về việc phê duyệt dự án đầu tư; 
- Quyết định  số 3180/QĐ-UBND ngày 22/6/2020 của UBND quận về việc phê duyệt HSTKBVTC-DT công trình.</t>
  </si>
  <si>
    <t>- Quyết định số 1968/QĐ-UBND ngày  04/7/19 của UBND quận Long Biên;
- Quyết định  số 665/QĐ-UBND ngày 12/2/2020 của UBND quận về việc phê duyệt Báo cáo kinh tế kỹ thuật.</t>
  </si>
  <si>
    <t>- Quyết định số 2005/QĐ-UBND ngày  05/7/19 của UBND quận Long Biên;
- Quyết định  số 665/QĐ-UBND ngày 12/2/2020 của UBND quận về việc phê duyệt Báo cáo kinh tế kỹ thuật.</t>
  </si>
  <si>
    <t>- Quyết định  số 3259/QĐ-UBND ngày 30/10/2019 của UBND quận về việc phê duyệt dự án đầu tư; 
- Quyết định  số 3633/QĐ-UBND ngày 09/7/2020 của UBND quận về việc phê duyệt HSTKBVTC-DT công trình.</t>
  </si>
  <si>
    <t>- Quyết định số 1967/QĐ-UBND ngày  04/7/19 của UBND quận Long Biên;
- Quyết định  số 3027/QĐ-UBND ngày 17/10/2019 của UBND quận về việc phê duyệt Báo cáo kinh tế kỹ thuật.</t>
  </si>
  <si>
    <t>- Quyết định số 1965/QĐ-UBND ngày  04/7/19 của UBND quận Long Biên;
- Quyết định  số 1748/QĐ-UBND ngày 20/4/2020 của UBND quận về việc phê duyệt Báo cáo kinh tế kỹ thuật.</t>
  </si>
  <si>
    <t>- Quyết đinh số 6703/QĐ-UBND ngày 20/11/2019 của UBND Thành phố Hà Nội về phê duyệt CTĐT dự án;</t>
  </si>
  <si>
    <t>- Quyết định  số 3163/QĐ-UBND ngày 29/10/2019 của UBND quận về việc phê duyệt dự án đầu tư; 
- Quyết định  số 3179/QĐ-UBND ngày 22/6/2020 của UBND quận về việc phê duyệt HSTKBVTC-DT công trình.</t>
  </si>
  <si>
    <t>- Quyết định  số 3164/QĐ-UBND ngày 29/10/2019 của UBND quận về việc phê duyệt dự án đầu tư; 
- Quyết định  số 3173/QĐ-UBND ngày 22/6/2020 của UBND quận về việc phê duyệt HSTKBVTC-DT công trình.</t>
  </si>
  <si>
    <t>- Nghị quyết số 12/NQ-HĐND ngày 05/12/2018 của HĐND thành phố Hà Nội phê duyệt CTĐT dự án;
- Quyết định số 6121/QĐ-UBND ngày 31/10/2019 của UBND thành phố Hà Nội phê duyệt Báo cáo nghiên cứu khả thi Dự án;</t>
  </si>
  <si>
    <t>- Quyết định số 3320/QĐ-UBND ngày 26/6/2020 của UBND Quận Long Biên về việc phê duyệt dự án đầu tư;
- Quyết định  số 4958/QĐ-UBND ngày 18/9/2020 của UBND quận về việc phê duyệt HSTKBVTC-DT công trình.</t>
  </si>
  <si>
    <t>- Nghị quyết số 122/NQ-HĐND ngày 20/3/2020 của HĐND quận Long Biên. Phê duyệt Dự án QIII-QIV/2020;
- Quyết định số 1602/QĐ-UBND ngày 07/4/2020 của UBND quận Long Biên phê duyệt điều chỉnh, bổ sung  danh mục và kế hoạch vốn đầu tư công sử dụng ngân sách quận Long Biên năm 2020;</t>
  </si>
  <si>
    <t>Quyết định số 1580/QĐ-UBND ngày 05/04/2016 của UBND Thành phố Hà nội về chủ trương đầu tư</t>
  </si>
  <si>
    <t>2016-2020: đang xin gia hạn</t>
  </si>
  <si>
    <t>2014-2020: đang xin gia hạn</t>
  </si>
  <si>
    <t>2019-2020:  Đang xin gia hạn</t>
  </si>
  <si>
    <t>2021-2023</t>
  </si>
  <si>
    <t>2121-2023</t>
  </si>
  <si>
    <t>20121-2024</t>
  </si>
  <si>
    <t>2021-2022</t>
  </si>
  <si>
    <t xml:space="preserve">đang xin gia hạn, cưỡng chế thực hiện </t>
  </si>
  <si>
    <t>Đang xin gia hạn; Cưỡng chế thực hiện</t>
  </si>
  <si>
    <t>2017-2020: đang xin gia hạn</t>
  </si>
  <si>
    <t>2016-2019: đang xin gia hạn</t>
  </si>
  <si>
    <t>Để lại</t>
  </si>
  <si>
    <t xml:space="preserve">Ý kiến đề xuất </t>
  </si>
  <si>
    <t>Xây dựng trường Mầm non tại ô quy hoạch A.4/NT1 phường Ngọc Thụy</t>
  </si>
  <si>
    <t>Xây dựng trường Mầm non tại ô quy hoạch A.8/NT2 phường Ngọc Thụy</t>
  </si>
  <si>
    <t>Xây dựng trường tiểu học tại  ô QH C.14/TH1 phường Phúc Đồng</t>
  </si>
  <si>
    <t>Xây dựng trường tiểu học tại ô quy hoạch C.6/TH1 phường Giang Biên</t>
  </si>
  <si>
    <t>Xây dựng trường trung học cơ sở tại ô QH C.14/THCS1 phường Phúc Đồng</t>
  </si>
  <si>
    <t>Xây dựng trường THCS tại ô quy hoạch C.2/THCS phường Đức Giang</t>
  </si>
  <si>
    <t>Xây dựng tuyến đường theo quy hoạch từ công ty may X20 đến khu công viên công nghệ thông tin, phường Phúc Đồng</t>
  </si>
  <si>
    <t>Xây dựng 3 tuyến đường theo quy hoạch (01 tuyến đường 13,0m nối từ đường đê tả Hồng hữu Đuống đến đường 40m Ngọc Thụy, 01 tuyến từ ngõ 66 Ngọc Thụy đến đường 40m Ngọc Thụy và 01 tuyến 13,5m từ ngõ 140 Ngọc Thụy đến hết ô A.8/NT2)</t>
  </si>
  <si>
    <t>Xây dựng tuyến đường theo QH dọc mương Gia Thụy - Cầu Bây từ khu đấu giá thạch bàn đến hầm chui đường vành đai 3</t>
  </si>
  <si>
    <t>II.3</t>
  </si>
  <si>
    <t>Các dự án trong biểu 3</t>
  </si>
  <si>
    <t>Các dự án nằm ngoài Nghị quyết số 27/NQ-HĐND ngày 04/12/2019 và số 08/NQ-HĐND ngày 07/07/2020 của HĐND Thành phố</t>
  </si>
  <si>
    <r>
      <t>Quyết định số 7082/QĐ-UBND ngày 23/12/2016 của UBND Thành phố Hà Nội v/v thu hồi 23.086m</t>
    </r>
    <r>
      <rPr>
        <vertAlign val="superscript"/>
        <sz val="10"/>
        <rFont val="Times New Roman"/>
        <family val="1"/>
      </rPr>
      <t>2</t>
    </r>
    <r>
      <rPr>
        <sz val="10"/>
        <rFont val="Times New Roman"/>
        <family val="1"/>
      </rPr>
      <t xml:space="preserve"> đất tại Khu đô thị mới Việt Hưng, quận Long Biên; giao UBND quận Long Biên để quản lý, lập phương án đầu tư, sử dụng, đấu giá quyền sử dụng đất theo quy định</t>
    </r>
  </si>
  <si>
    <t>Xây dựng HTKT các ô quy hoạch G7/NO1, G7/NO2, G7/P1, G7/P2 (bao gồm tuyến đường liền kề) dọc tuyến đường từ đê sông Hồng đến đường gom cầu Thanh Trì- phường Thạch Bàn, Cự Khối, quận Long Biên (đấu giá xây dựng đất ở và bãi đỗ xe)</t>
  </si>
  <si>
    <t>DHT; ODT; DKV</t>
  </si>
  <si>
    <t>Thạch Bàn, Cự Khối</t>
  </si>
  <si>
    <t xml:space="preserve">Quyết định số 6067/QĐ-UBND ngày 02/11/2018 của UBND Thành phố Hà Nội v/v giao 27.083,7 m2 đất tại các phường Thạch Bàn, Cự Khối cho UBND quận Long Biên để để thực hiện dự án  Xây dựng HTKT các ô quy hoạch G7/NO1, G7/NO2, G7/P1, G7/P2 (bao gồm tuyến đường </t>
  </si>
  <si>
    <t xml:space="preserve"> Quyết định điều chỉnh chủ trương đầu tư số 2990/QĐ-UBND ngày 05/6/2019 của UBND Thành phố Hà Nội</t>
  </si>
  <si>
    <t>Dự án xây dựng nhà ở cao tầng để bán với lô đất CT3 Phúc Lợi (Ruby City CT3 Phúc Lợi) nằm dọc đường 21m (đường Phúc Lợi) từ quốc lộ 1B đến khu đô thị Việt Hưng</t>
  </si>
  <si>
    <t>Công ty cổ phần Đầu tư phát triển nhà Thăng Long - Việt Nam</t>
  </si>
  <si>
    <t>Các ô đất DX04; DX-04A và DX-04B  trong khu đô thị mới Việt Hưng (đấu giá xây dựng bãi đỗ xe).</t>
  </si>
  <si>
    <t>Hợp đồng kinh tế số 467/HUD-SGDBS về việc chuyển giao hạ tầng lô đất xây dựng công trình công cộng CCKO(lô A) tại Dự án Khu đô thị Việt Hưng.Công van số 797/UBND-DT Ngay 28/02/2019, UBND thanh phố Hà Nội, Đồng ý chủ trương điều chỉnh quy hoạch ô đất ký hi</t>
  </si>
  <si>
    <t>Xây dựng HTKT các ô đất thuộc khu quy hoạch C14 (gồm C14/NO4, C14/NO5, C14/NO6, C14/CC1, C14/CC2, C14/CX3, C14/TH1, C14/THCS1, C14/NT3) và các tuyến đường phụ cận phục vụ công tác đấu giá QSD đất tại phường Phúc Đồng, quận Long Biên</t>
  </si>
  <si>
    <t>Quyết định số 5878/QĐ-UBND ngày 30/10/2018 của UBND thành phố Hà Nội về việc giao 113,950,8 m2 đất tại phường Phúc Đồng, quận Long Biên (đợt 1) cho UBND quận Long Biên để thực hiện dự án xây dựng HTKT các ô đất thuộc khu quy hoạch C14 (gồm C14/NO4, C14/NO5, C14/NO6, C14/CC1, C14/CC2, C14/CX3, C14/TH1, C14/THCS1, C14/NT3) và các tuyến đường phụ cận phục vụ công tác đấu giá QSD đất tại phường Phúc Đồng, quận Long Biên</t>
  </si>
  <si>
    <t>Các dự án đăng ký mới thực hiện trong năm 2021</t>
  </si>
  <si>
    <t>Các dự án phải báo cáo HĐND Thành phố thông qua theo quy định tại Khoản 3 Điều 62 Luật Đất đai 2013</t>
  </si>
  <si>
    <t>Các dự án không phải báo cáo HĐND Thành phố thông qua</t>
  </si>
  <si>
    <t>Xây dựng tuyến đường 13,0m theo quy hoạch dọc mương thoát nước (giáp khu công nghiệp Đài Tư), phường Phúc Lợi</t>
  </si>
  <si>
    <t>Nghị quyết số 129/NQ-HĐND ngày 02/7/2020 của HĐND quận Long Biên. Phê duyệt Dự án QIV/2020.</t>
  </si>
  <si>
    <t>Xây dựng tuyến đường 13,5m theo quy hoạch từ ngõ 564 NVC qua trường MN Gia Thụy đến ngõ 720 NVC) phường Gia Thụy, quận Long Biên.</t>
  </si>
  <si>
    <t>Xây dựng tuyến đường 13,5m theo quy hoạch từ ngõ 99 Đức Giang đến bảo tàng vũ khí, phường Thượng Thanh</t>
  </si>
  <si>
    <t>Xây dựng tuyến đường 13,5m từ ao ngõ 53 Vũ Xuân Thiều đến ngõ 42 Sài Đồng, phường Sài Đồng</t>
  </si>
  <si>
    <t>Xây dựng 02 tuyến đường 13,5m theo quy hoạch từ đường Nguyễn Sơn đến đường 22m phường Bồ Đề</t>
  </si>
  <si>
    <t>Cải tạo, nâng cấp trường THCS Thạch Bàn, phường Thạch Bàn</t>
  </si>
  <si>
    <t>Nghị quyết số 122/NQ-HĐND ngày 20/3/2020 của HĐND quận Long Biên. Phê duyệt Dự án QIV/2020.</t>
  </si>
  <si>
    <t>Xây dựng trường THCS tại ô quy hoạch A.8/THCS phường Ngọc Thụy</t>
  </si>
  <si>
    <t>Xây dựng trường THCS tại ô quy hoạch C.13/THCS phường Việt Hưng</t>
  </si>
  <si>
    <t>Cải tạo, nâng cấp trung tâm giáo dục thường xuyên cơ sở 2, Phường Thạch Bàn</t>
  </si>
  <si>
    <t>Thach Bàn</t>
  </si>
  <si>
    <t>Quyết định số 6703/QĐ-UBND ngày 20/11/2019 của UBND Thành phố. Phê duyệt Dự án QIV/2020.</t>
  </si>
  <si>
    <t>Công ty cổ phần Khai Sơn</t>
  </si>
  <si>
    <t>Công ty CP Hóa chất Nhựa</t>
  </si>
  <si>
    <t xml:space="preserve">Công ty CP Thương mại Ngôi nhà mới </t>
  </si>
  <si>
    <t xml:space="preserve">Dự án cải tạo và xây dựng hệ thống cống nối thông hồ Vục, hồ Đầu Băng và hô Tư Đình theo hình thức hợp đồng Xây dựng - Chuyển Giao </t>
  </si>
  <si>
    <t>Công ty CP Him Lam</t>
  </si>
  <si>
    <t>Tổng công ty điện lực thành phố Hà Nội</t>
  </si>
  <si>
    <t>Xây dựng mới trạm 110kV Phù Đổng (Gia Lâm 3) và nhánh rẽ (Phần đường dây 110kV)</t>
  </si>
  <si>
    <t>Công ty TNHH Berijaya - Handico12</t>
  </si>
  <si>
    <t>1,95</t>
  </si>
  <si>
    <t>Nhà ở xã hội ở CT8 và CT9 Thạch Bàn tại lô đất CT8, CT9 phường Thạch Bàn</t>
  </si>
  <si>
    <t>Khu nhà ở Gia Quất, phường Thượng Thanh</t>
  </si>
  <si>
    <t>Công ty cổ phần BIC Việt Nam</t>
  </si>
  <si>
    <t>Khu nhà ở Him Lam Vĩnh Tuy</t>
  </si>
  <si>
    <t>Công ty cổ phần Đầu tư Vĩnh Tuy</t>
  </si>
  <si>
    <t>SKC</t>
  </si>
  <si>
    <t>Liên danh Cty TNHH Liên doanh sơn Việt - Mỹ và Cty TNHH tư vấn sx giấy Hoàng Hà</t>
  </si>
  <si>
    <t>Trường mầm non Hoa Thủy Tinh</t>
  </si>
  <si>
    <t>Cty CP thương mại và hợp tác đầu tư Việt Nam</t>
  </si>
  <si>
    <t>Giấy chứng nhận đầu tư số 8377765617 ngày 10/3/2016 (cấp đổi từ giấy chứng nhận đầu tư số 01121000284 do UBND thành phố Hà Nội cấp ngày 13/4/2009)</t>
  </si>
  <si>
    <t>Trạm y tế phường Thượng Thanh</t>
  </si>
  <si>
    <t>DYT</t>
  </si>
  <si>
    <t>Quyết định số 5500/QĐ-UBND ngày 31/10/2017 của UBND quận Long Biên về việc phê duyệt báo cáo kinh kế kỹ thuật công trình</t>
  </si>
  <si>
    <t xml:space="preserve">Xây dựng tuyến đường quy hoạch 13,5m từ đường Nguyễn Văn Linh đến nga ba sông Cầu Bây </t>
  </si>
  <si>
    <t>Quyết định số 4410/QĐ/UBND ngày 26/10/2018 của UBND quận Long Biên phê duyệt báo cáo kinh tế kỹ thuật công trình</t>
  </si>
  <si>
    <t>Tu bổ, cải tạo xây dựng Thiền Viện Sùng Phúc (chùa Xuân Đỗ Thượng) tại phường Cự Khối</t>
  </si>
  <si>
    <t>TON</t>
  </si>
  <si>
    <t>Thiền Viện Sùng Phúc</t>
  </si>
  <si>
    <t>Thông báo kết luận số 1070-TB/TU ngày 17/11/2017 của Thành Ủy Hà Nội; Quyết định điều chỉnh cục bộ quy hoạch số 05/QĐ-UBND ngày 02/01/2018 của UBND thành phố)</t>
  </si>
  <si>
    <t xml:space="preserve">Vườn hoa cây xanh theo ô QH A.5/CX2 phường Thượng Thanh </t>
  </si>
  <si>
    <t>Quyết định số 5480/QĐ-UBND ngày 31/10/2017 của UBND quận về việc phê duyệt báo cáo KTKT công trình.</t>
  </si>
  <si>
    <t>Xây dựng nhà tái định cư phục vụ nhu cầu di dân GPMB của Thành phố tại phường Thượng Thanh, quận Long Biên.</t>
  </si>
  <si>
    <t>Quyết định số 2540/QĐ-UBND ngày 15/5/2014 của UBND Thành phố v/v thu hồi 27.240m2 đất tại phường Việt Hưng, quận Long Biên; giao 92.153m2 đất tại phường Việt Hưng quận Long Biên cho UBND quận Long Biên để thực hiện dự án Xây dựng HTKT khu đất hỗn hợp</t>
  </si>
  <si>
    <t>Quyết định số 5094/QĐ-UBND ngày 31/10/2011 của UBND thành phố về việc phê duyệt dự án đầu tư.</t>
  </si>
  <si>
    <t>Xây dựng tuyến đường qua nhà văn hóa tổ 5, 6 phường Long Biên, quận Long Biên.</t>
  </si>
  <si>
    <t>Khu nhà ở cao tầng và hạ tầng kỹ thuật tại dự án Khu nhà ở Him Lam Thạch Bàn</t>
  </si>
  <si>
    <t>Xây dựng cửu hàng xăng dầu tại đường Cổ Linh tại ô G2.P4</t>
  </si>
  <si>
    <t>Hợp tác xã công nghiệp Long Biên</t>
  </si>
  <si>
    <t>Thông báo số 844/TB-UBND ngày 5/9/2018 của UBND Thành phố Hà Nội về kết luận của tập thể lãnh đạo UBND Thành phố về chủ trương; Văn bản số 2880/QHKT-HTKT ngày 21/5/2018 về thẩm định chủ trương đầu tư</t>
  </si>
  <si>
    <t>Quyết định số 3460/QĐ-UBND ngày 27/6/2014 của UBND Thành phố Hà Nội về việc giao đất</t>
  </si>
  <si>
    <t>Quyết định số 1951/QĐ-UBND ngày 15/5/2007 của UBND Thành phố Hà Nội về việc giao đất</t>
  </si>
  <si>
    <t>Xây dựng HTKT khu tái định cư tại phường Phúc Đồng, quận Long Biên</t>
  </si>
  <si>
    <t>Quyết định số 735/QĐ-UBND ngày 15/9/2008 của UBND Thành phố Hà Nội về việc giao đất</t>
  </si>
  <si>
    <t>Trung tâm dịch vụ giới thiệu, bán sản phẩm và bảo hành ô tô tại số 39-41 đường Nguyễn Văn Linh</t>
  </si>
  <si>
    <t>Công ty cổ phần ô tô Trường Hải</t>
  </si>
  <si>
    <t>Thông báo 1475/TB-UBND ngày 20/12/2017 của UBND về kết luận của tập thể lãnh đạo UBND Thành phố về chủ trương dự án; giấy phép quy hoạch số 6643/GPQH ngày 3/10/2017</t>
  </si>
  <si>
    <t>Chuyển mục đích sử dụng đất ao vườn liền kề, đất nông nghiệp xen kẹt trong khu dân cư sang đất ở của các hộ gia đình cá nhân 14 phường</t>
  </si>
  <si>
    <t>14 phường</t>
  </si>
  <si>
    <t>Quyết định số 12/2017/QĐ-UBND ngày 20/6/2014 của UBND Thành phố Hà Nội. Công văn đăng ký nhu cầu của các phường</t>
  </si>
  <si>
    <t>Trường Pháp Alexandre Yersin</t>
  </si>
  <si>
    <t>Quyết định cho thuê đất (giai đoạn 1) số 291/QĐ-UBND ngày 19/01/2016, Văn bản số 3667/UBND-KHĐT ngày 16/5/2011 của UBND Thành phố chấp thuận đầu tư</t>
  </si>
  <si>
    <t>B</t>
  </si>
  <si>
    <t>Chỉnh trang HTKT ô đất thuộc ô quy hoạch ký hiệu A.2/CC1, phường Thượng Thanh, quận Long Biên</t>
  </si>
  <si>
    <t>Hoàn chỉnh hạ tầng kỹ thuật ô đất ký hiệu E6/HT theo Quy hoạch chi tiết cải tạo và xây dựng mới khu nhà ở tỷ lệ 1/500 tại phường Long Biên</t>
  </si>
  <si>
    <t>Xây dựng vườn hoa tại  tổ 3 phường Giang Biên, quận Long Biên</t>
  </si>
  <si>
    <t xml:space="preserve"> Quyết định số 1971/QĐ-UBND ngày 04/7/2019  của UBND quận Long Biên về việc phê duyệt chủ trương đầu tư dự án</t>
  </si>
  <si>
    <t>Xây dựng vườn hoa tại ô quy hoạch E.3/CX1 phường Bồ Đề</t>
  </si>
  <si>
    <t xml:space="preserve">Bồ Đề </t>
  </si>
  <si>
    <t>Quyết định số 1391/QĐ-UBND ngày 25/3/2010 của UBND Thành phố về việc giao đất</t>
  </si>
  <si>
    <t>Ô đất DX04 dọc đường tàu (đấu giá xây dựng bãi đỗ xe).</t>
  </si>
  <si>
    <t>Ô đất A.2/CC2 phường Thượng Thanh (Đấu giá đất công cộng, thương mại, dịch vụ)</t>
  </si>
  <si>
    <t>Ô đất C2-1/CCDVO3 (E.3/CC4)  phường Bồ Đề (Đấu giá đất công cộng, thương mại, dịch vụ)</t>
  </si>
  <si>
    <t>Ô đất B.4/CC phường Thượng Thanh (Đấu giá đất công cộng, thương mại, dịch vụ)</t>
  </si>
  <si>
    <t>Ô đất B.2/P3 phường Thượng Thanh (Đấu giá xây dựng Bãi đỗ xe)</t>
  </si>
  <si>
    <t>Ô đất C2-1/CCDVO2 (E.3/CC3)  phường Bồ Đề (đấu giá đất công cộng, thương mại, dịch vụ)</t>
  </si>
  <si>
    <t>Quyết định số 2535/QĐ-UBND ngày 13/5/2014 của UBND Thành phố v/v thu hồi 33.831,8 m2 đất tại phường Đức Giang, quận Long Biên; giao 44.560,0 m2 đất tại phường Đức Giang, quận Long Biên cho UBND quận Long Biên</t>
  </si>
  <si>
    <t>GPMB, chỉnh trang hạ tầng kỹ thuật ô quy hoạch E.1/CC4, E.1/P2 phường Gia Thụy</t>
  </si>
  <si>
    <t xml:space="preserve"> Quyết định số 1972/QĐ-UBND ngày 04/7/2019  của UBND quận Long Biên về việc phê duyệt chủ trương đầu tư dự án</t>
  </si>
  <si>
    <t>Hoàn chỉnh hạ tầng kỹ thuật ô đất G.4/P3 phường Thạch Bàn, quận Long Biên</t>
  </si>
  <si>
    <t>Hoàn chỉnh hạ tầng kỹ thuật ô đất A.8/CC phường Ngọc Thụy, quận Long Biên</t>
  </si>
  <si>
    <t>Xây dựng vườn hoa tại ô Quy hoạch A4/CX2 phường Ngọc Thụy</t>
  </si>
  <si>
    <t xml:space="preserve">Xây dựng tuyến đường 15,5m theo quy hoạch từ đường 21m đến hành lang chân đê Đuống - Phù Đổng (giáp UBND phường Phúc Lợi), phường Phúc Lợi, quận Long Biên. </t>
  </si>
  <si>
    <t>Ban QLDAĐTXD quận Long Biên</t>
  </si>
  <si>
    <t>Xây dựng tuyến đường từ ô quy hoạch G.7/CC5 đến đường 25m phường Cự Khối, quận Long Biên (GĐ2)</t>
  </si>
  <si>
    <t>Xây dựng trường tiểu học tại số 449 Ngọc Lâm, phường Ngọc Lâm, quận Long Biên</t>
  </si>
  <si>
    <t>Xây dựng tuyến đường 13,5m theo quy hoạch từ đường 25m đến ngõ Hòa Bình phường Cự Khối, quận Long Biên</t>
  </si>
  <si>
    <t>Hoàn thiện hạ tầng kỹ thuật tuyến mương và bãi đỗ xe tại ô quy hoạch C.11/P5, phường Việt Hưng, quận Long Biên</t>
  </si>
  <si>
    <t>Xây dựng trường tiểu học tại ô quy hoạch C.9/TH, phường Việt Hưng, quận Long Biên</t>
  </si>
  <si>
    <t>Xây dựng trường THCS tại ô quy hoạch D.1/THCS, phường Phúc Lợi, quận Long Biên</t>
  </si>
  <si>
    <t>Xây dựng trường tiểu học tại ô quy hoạch C.7/TH, phường Phúc Lợi, quận Long Biên</t>
  </si>
  <si>
    <t>Xây dựng trường mầm non tại ô quy hoạch C.9/NT2, phường Việt Hưng, quận Long Biên</t>
  </si>
  <si>
    <t>Xây dựng trường mầm non tại ô quy hoạch B.1/NT3, phường Thượng Thanh, quận Long Biên</t>
  </si>
  <si>
    <t>Xây dựng trường mầm non tại ô quy hoạch G.7/NT1, phường Cự Khối, quận Long Biên</t>
  </si>
  <si>
    <t>Xây dựng trường mầm non tại ô quy hoạch C.7/NT, phường Phúc Lợi, quận Long Biên</t>
  </si>
  <si>
    <t>Cải tạo, nâng cấp ngõ 66 Thanh Am, phường Thượng Thanh, quận Long Biên</t>
  </si>
  <si>
    <t>Xây dựng tuyến đường 17,5m theo quy hoạch từ đường Lý Sơn đến phố Đức Giang (giáp chợ Đức Hòa), phường Thượng Thanh, quận Long Biên</t>
  </si>
  <si>
    <t>Xây dựng  vườn hoa công viên tại ô quy hoạch G.7/CX3, phường Cự Khối, quận Long Biên.</t>
  </si>
  <si>
    <t>Xây dựng tuyến đường 13,5m theo quy hoạch đoạn từ ngõ Hòa Bình đến phố Xuân Đỗ, phường Cự Khối, quận Long Biên</t>
  </si>
  <si>
    <t>Hoàn thiện hạ tầng kỹ thuật ô quy hoạch E.2/CXKO4, E.2/CL3 phường Bồ Đề, quận Long Biên.</t>
  </si>
  <si>
    <t>Xây dựng trường THCS tại ô quy hoạch A.5/THCS phường Thượng Thanh, quận Long Biên</t>
  </si>
  <si>
    <t>Xây dựng trường mầm non tại ô quy hoạch A.5/NT3, phường Thượng  Thanh, quận Long Biên</t>
  </si>
  <si>
    <t>Xây dựng tuyến đường quy hoạch 13,5m dọc mương từ đường 40m đến đường hành lang chân đê, phường Thượng Thanh, quận Long Biên</t>
  </si>
  <si>
    <t>Xây dựng đường hành lang chân đê, chỉnh trang mái đê tuyến đê hữu Đuống, đoạn từ đình Hội Xá đến cầu Phù Đổng phường Phúc Lợi, quận Long Biên.</t>
  </si>
  <si>
    <t>Xây dựng đường hành lang chân đê, chỉnh trang mái đê tuyến đê hữu Đuống, đoạn từ cầu Đuống đến đình Hội Xá phường Đức Giang và Giang Biên, quận Long Biên.</t>
  </si>
  <si>
    <t>Đức Giang, Giang Biên</t>
  </si>
  <si>
    <t>Xây dựng tuyến đường 16,25m theo quy hoạch từ đường 21m đến hành lang chân đê Đuống - Phù Đổng, phường Phúc Lợi, quận Long Biên</t>
  </si>
  <si>
    <t>Xây dựng tuyến đường 40m&amp;48m nối  từ khu đô thị Việt Hưng ra đường Ngô Gia Tự, quận Long Biên</t>
  </si>
  <si>
    <t>Việt Hưng </t>
  </si>
  <si>
    <t>Đầu tư xây dựng 03 tuyến đường B=17,5m (L=1050m); B=22m (L=356m), B=40m (L=830m) từ Ngô Gia tự đến khu đô thị Thượng Thanh, quận Long Biên</t>
  </si>
  <si>
    <t> Long Biên</t>
  </si>
  <si>
    <t>Thượng Thanh </t>
  </si>
  <si>
    <t>Xây dựng hạ tầng kỹ thuật các tuyến đường khớp nối với khu đô thị Khai Sơn, phường Ngọc Thụy, Thượng Thanh, quận Long Biên</t>
  </si>
  <si>
    <t xml:space="preserve"> Ngọc Thụy, Thượng Thanh </t>
  </si>
  <si>
    <t xml:space="preserve">Cải tạo hệ thống giao thông, thoát nước dọc tuyến mương Gia Quất, phường Ngọc Thụy, quận Long Biên </t>
  </si>
  <si>
    <t xml:space="preserve"> Ngọc Thụy </t>
  </si>
  <si>
    <t xml:space="preserve">Chỉnh trang hạ tầng kỹ thuật đô thị, xây dựng tuyến đường tại mương thoát nước giáp ranh tổ 7, tổ 10 phường Thạch Bàn, quận Long Biên </t>
  </si>
  <si>
    <t xml:space="preserve"> Thạch Bàn </t>
  </si>
  <si>
    <t>Xây dựng tuyến đường theo quy hoạch từ ngõ Hạnh Phúc đến đường gom cầu Thanh Trì, phường Cự Khối, quận Long Biên</t>
  </si>
  <si>
    <t xml:space="preserve">Xây dựng Nhà văn hóa tổ dân phố số 6, phường Thạch Bàn, quận Long Biên  </t>
  </si>
  <si>
    <t>Xây dựng tuyến đường 13,5m từ phố Vũ Đức Thận đến ngõ 9 đường Nguyễn Văn Linh, phường Việt Hưng, quận Long Biên</t>
  </si>
  <si>
    <t>Hoàn chỉnh hạ tầng kỹ thuật 02 tuyến đường 25m, 30m phụ cận ô đất B.2/CCKO theo quy hoạch, phường Thượng Thanh, quận Long Biên</t>
  </si>
  <si>
    <t xml:space="preserve"> Thượng Thanh </t>
  </si>
  <si>
    <t>Công ty Cổ phần đầu tư và thương mại Việt Tiến</t>
  </si>
  <si>
    <t>Đức Giang, Việt Hưng</t>
  </si>
  <si>
    <t>TT</t>
  </si>
  <si>
    <t>Danh mục công trình, dự án</t>
  </si>
  <si>
    <t>Mã loại đất</t>
  </si>
  <si>
    <t>Cơ quan, tổ chức, người đăng ký</t>
  </si>
  <si>
    <t>Diên tích (Ha)</t>
  </si>
  <si>
    <t>Trong đó diện tích (ha)</t>
  </si>
  <si>
    <t>Vị trí</t>
  </si>
  <si>
    <t>Căn cứ pháp lý của dự án</t>
  </si>
  <si>
    <t>Đất trồng lúa</t>
  </si>
  <si>
    <t>Thu hồi đất</t>
  </si>
  <si>
    <t>Địa danh quận</t>
  </si>
  <si>
    <t>Địa danh phường</t>
  </si>
  <si>
    <t>A</t>
  </si>
  <si>
    <t>I</t>
  </si>
  <si>
    <t>I.1</t>
  </si>
  <si>
    <t>Xây dựng: Tuyến đường từ đê sông Hồng đến đường gom cầu Thanh Trì (Đường 25m Vinaconex)</t>
  </si>
  <si>
    <t>DHT</t>
  </si>
  <si>
    <t>Ban QLDA ĐTXD quận Long Biên</t>
  </si>
  <si>
    <t>Long Biên</t>
  </si>
  <si>
    <t>Cự Khối, Thạch Bàn</t>
  </si>
  <si>
    <t>Tu bổ, tôn tạo Đình Thanh Am (giai đoạn 2)</t>
  </si>
  <si>
    <t>TIN</t>
  </si>
  <si>
    <t>Thượng Thanh</t>
  </si>
  <si>
    <t>Giải phóng mặt bằng, chỉnh trang hạ tầng kỹ thuật ô đất thuộc ô quy hoạch G.2/CCK0, G.2/P1 phụ cận tuyến đường Cổ Linh, đường dẫn cầu Vĩnh Tuy phục vụ đấu giá QSD đất, phường Long Biên</t>
  </si>
  <si>
    <t>ODT</t>
  </si>
  <si>
    <t>Trung tâm PTQĐ quận Long Biên</t>
  </si>
  <si>
    <t>Xây dựng trường Tiểu học Ngọc Thụy 2 tại ô quy hoạch A8/TH</t>
  </si>
  <si>
    <t>Ngọc Thụy</t>
  </si>
  <si>
    <t>Hoàn thiện hạ tầng kỹ thuật tuyến đường từ ngõ 94 Thượng Thanh đến ngõ 99 Đức Giang</t>
  </si>
  <si>
    <t>Thượng Thanh, Đức Giang</t>
  </si>
  <si>
    <t>Cải tạo trường tiểu học Đức Giang</t>
  </si>
  <si>
    <t>Đức Giang</t>
  </si>
  <si>
    <t>Xây dựng hạ tầng kỹ thuật các ô đất thuộc khu quy hoạch C12, C13 (gồm C12/NO2, C12/NO5, C12/CX3, C12/CC, C12/P3, C12/CL1, C12/CL2, C12/THCS, C12/NT2, C12/NT1, C12/TH, C13/NO6, C13/CL5) và các tuyến đường phụ cận phục vụ công tác đấu giá quyền sử dụng đất tại phường Phúc Đồng, Việt Hưng</t>
  </si>
  <si>
    <t>Phúc Đồng, Việt Hưng</t>
  </si>
  <si>
    <t>Quyết định số 7651/QĐ-UBND ngày 31/10/2016 của UBND quận Long Biên phê duyệt dự án đầu tư</t>
  </si>
  <si>
    <t>Xây dựng hạ tầng kỹ thuật các ô đất thuộc khu quy hoạch C14 (gồm C14/NO1, C14/NO2, C14/NO3, C14/CX1, C14/CX2, C14/NT1, C14/NT2) và các tuyến đường phụ cận phục vụ công tác đấu giá quyền sử dụng đất tại phường Phúc Đồng</t>
  </si>
  <si>
    <t>Phúc Đồng</t>
  </si>
  <si>
    <t>Gia Thụy</t>
  </si>
  <si>
    <t>Bồ Đề</t>
  </si>
  <si>
    <t>DRA</t>
  </si>
  <si>
    <t>Hoàn chỉnh hạ tầng kỹ thuật, giải phóng mặt bằng ô quy hoạch G.7/CC5 phụ cận tuyến đường 13.5m</t>
  </si>
  <si>
    <t>Cự Khối</t>
  </si>
  <si>
    <t>Quyết định số 5796/QĐ-UBND ngày 24/6/2014 của UBND quận Long Biên phê duyệt dự án bồi thường, hỗ trợ và tái định cư theo quy hoạch; Quyết định số 412/QĐ-UBND ngày 29/01/2016 của UBND quận Long Biên phê duyệt điều chỉnh tên dự án</t>
  </si>
  <si>
    <t>Vườn hoa cây xanh theo ô QH A5/CX1 phường Thượng Thanh</t>
  </si>
  <si>
    <t>DKV</t>
  </si>
  <si>
    <t xml:space="preserve"> Quyết định số 7613/QĐ-UBND ngày 28/10/2016  của UBND quận Long Biên về phê duyệt đầu tư</t>
  </si>
  <si>
    <t>Xây dựng HTKT các ô quy hoạch A4-NO4, A8-NO1, A8-NO2, A4/HH2, A4/HH3 và các tuyến đường phụ cận phục vụ đấu giá quyền sử dụng đất</t>
  </si>
  <si>
    <t>UBND quận Long Biên</t>
  </si>
  <si>
    <t>Quyết định số 7648/QĐ-UBND ngày 31/10/2016 của UBND quận Long Biên phê duyệt dự án đầu tư</t>
  </si>
  <si>
    <t>Chỉnh trang hạ tầng kỹ thuật ô quy hoạch B.2/HH5 và số 374, 376, 378 ô đất thuộc ô quy hoạch C.2/HH4, C.2/LX4, ô đất thuộc ô quy hoạch B.1/CQ3, phường Đức Giang</t>
  </si>
  <si>
    <t>Văn bản số 124/HĐND-TCKH ngày 16/5/2017 của  Hội đồng nhân dân Quận phê duyệt Chủ trương đầu tư; Quyết định số 5297/QĐ-UBND ngày 25/10/2017 của UBND quận Long Biên về việc phê duyệt báo cáo KTKT dự án</t>
  </si>
  <si>
    <t>Chỉnh trang hạ tầng kỹ thuật ô quy hoạch G.6-NO6, G.6-LX4, G.6-LX5 phường Thạch Bàn</t>
  </si>
  <si>
    <t>Thạch Bàn</t>
  </si>
  <si>
    <t>Chỉnh trang HTKT ô đất thuộc ô quy hoạch A.4/LX1, A.4/P1 phường Ngọc Thụy</t>
  </si>
  <si>
    <t>Văn bản số 130/HĐND-TCKH ngày 26/5/2017 của  Hội đồng nhân dân Quận phê duyệt Chủ trương đầu tư; Quyết định số 5485/QĐ-UBND ngày 31/10/2017 của UBND quận Long Biên về việc phê duyệt báo cáo KTKT dự án</t>
  </si>
  <si>
    <t xml:space="preserve">Chỉnh trang HTKT các ô  quy hoạch C.9/LX9, C.10/LX10, C.13/LX6, C.10/LX4, C.9/LX7 (vị trí 1), C.11/P1, C.9/LX7 (vị trí 2) </t>
  </si>
  <si>
    <t>Việt Hưng</t>
  </si>
  <si>
    <t>Chỉnh trang hạ tầng kỹ thuật các ô quy hoạch C.6/CC1, C.6/CC2, C.6/CC3, C.6/P1, C.6/P2 phường Giang Biên và D.2/LX1 phường Phúc Lợi, quận Long Biên, Hà Nội</t>
  </si>
  <si>
    <t>Giang Biên, Phúc Lợi</t>
  </si>
  <si>
    <t>Văn bản số 113/HĐND-TCKH ngày 16/5/2017 của Hội đồng nhân dân Quận phê duyệt Chủ trương đầu tư; Quyết định số 5474/QĐ-UBND ngày 31/10/2017 của UBND quận Long Biên về việc phê duyệt dự án</t>
  </si>
  <si>
    <t>Giải phóng mặt bằng, chỉnh trang hạ tầng kỹ thuật tại ô quy hoạch B.5/NO3, A.5/LX4, phường Thượng Thanh</t>
  </si>
  <si>
    <t xml:space="preserve">Chỉnh trang HTKT các ô đất thuộc ô quy hoạch H.2/LX2, G.7/LX7, H.2/LX4, G.7/LX1 phụ cận tuyến đường quy hoạch 25m và đường hành lang chân đê Long Biên - Xuân Quan  </t>
  </si>
  <si>
    <t>Quyết định số 5341/QĐ-UBND ngày 26/10/2017 của UBND Quận Long Biên về việc phê duyệt báo cáo kinh tế kĩ thuật công trình</t>
  </si>
  <si>
    <t>Chỉnh trang HTKT ô đất thuộc ô quy hoạch A.5/CCKO1 và ô A.5/NO1 phụ cận tuyến đường quy hoạch 30m, 15,5m, phường Thượng Thanh</t>
  </si>
  <si>
    <t>Văn bản số 112/HĐND-TCKH ngày 16/5/2017 của  Hội đồng nhân dân Quận phê duyệt chủ trương đầu tư; Quyết định số 5300/QĐ-UBND ngày 25/10/2017 của UBND quận Long Biên về việc phê duyệt báo cáo KTKT dự án</t>
  </si>
  <si>
    <t>Chỉnh trang HTKT ô đất tại ô quy hoạch E.5/P1 phụ cận tuyến đường Cổ Linh, tuyến đường quy hoạch 17,5m.</t>
  </si>
  <si>
    <t>Chỉnh trang hạ tầng kỹ thuật ô đất thuộc ô quy hoạch D5/CC3, phụ cận tuyến đường quy hoạch 30m, phường Sài Đồng</t>
  </si>
  <si>
    <t>Sài Đồng</t>
  </si>
  <si>
    <t>Văn bản số 160/HĐND-TCKH ngày 29/6/2017 của  Hội đồng nhân dân Quận phê duyệt Chủ trương đầu tư; Quyết định số 5344/QĐ-UBND ngày 26/10/2017 của UBND quận Long Biên về việc phê duyệt báo cáo KTKT</t>
  </si>
  <si>
    <t>Xây dựng HTKT khu đấu giá QSĐ phường Long Biên</t>
  </si>
  <si>
    <t>Hoàn chỉnh HTKT, GPMB ô quy hoạch E.3/CCKO1 phụ cận tuyến đường 40m, 22m phường Bồ Đề, quận Long Biên</t>
  </si>
  <si>
    <t>Xây dựng HTKT khu tái định cư tại ô quy hoạch A4-NO1 phường Ngọc Thụy, Thượng Thanh, quận Long Biên</t>
  </si>
  <si>
    <t>Ngọc Thụy, Thượng Thanh</t>
  </si>
  <si>
    <t>Hoàn chỉnh hạ tầng kỹ thuật, GPMB các ô quy hoạch B4/CL4, B4/CL3 và B4/NO1 phụ cận tuyến đường 40m, 17,5m, 13,5m phục vụ đấu giá quyền sử dụng đất phường Thượng Thanh</t>
  </si>
  <si>
    <t>Xây dựng tuyến đường nối từ QL1B vào khu đô thị mới Việt Hưng (bao gồm cả HTKT hai bên đường)- Phần bổ sung</t>
  </si>
  <si>
    <t>Phúc Lợi</t>
  </si>
  <si>
    <t>Quyết định số 4138/QĐ-UBND ngày 25/8/2010 của UBND quận Long Biên về việc phê duyệt dự án đầu tư; Văn bản số 7760/UBND-KH&amp;ĐT ngày 08/10/2014 của UBND TP Hà Nội điều chỉnh một số nội dung của dự án</t>
  </si>
  <si>
    <t>Bồi thường; hỗ trợ TĐC theo quy hoạch các khu đất dọc đường tàu phường Đức Giang (Phần bổ sung dự án)</t>
  </si>
  <si>
    <t>Quyết định số 4378/QĐ-UBND ngày 8/6/2015 về việc phê duyệt điều chỉnh, bổ sung dự án</t>
  </si>
  <si>
    <t>Xây dựng NVH TDP số 10 Phường Thạch Bàn</t>
  </si>
  <si>
    <t>DSH</t>
  </si>
  <si>
    <t>Quyết định số 7594/QĐ-UNBD ngày 28/10/16 của UBND quận Long Biên phê duyệt dự án đầu tư</t>
  </si>
  <si>
    <t>Xây dựng vườn hoa, bãi đỗ xe kết hợp NVH TDP số 4,6 phường Phúc Đồng, quận Long Biên</t>
  </si>
  <si>
    <t>Quyết định số 7174/QĐ-UBND ngày 14/10/2016 của UBND quận Long Biên về việc phê duyệt dự án đầu tư xây dựng công tình</t>
  </si>
  <si>
    <t>XD Tuyến đường 40m nối từ đường NVC đến hết KTĐC Ngọc Thụy</t>
  </si>
  <si>
    <t>Dự án xây dựng trạm bơm Gia Thượng, hồ điều hòa và tuyến mương Thượng Thanh theo quy hoạch (hạng mục thuộc Dự án nút giao thông trung tâm quận Long Biên theo hình thức hợp đồng BT - Nhà đầu tư HimLam; nay tách thành dự án riêng)</t>
  </si>
  <si>
    <t>Ban QLDA ĐTXD công trình cấp nước, thoát nước và môi trường thành phố Hà Nội</t>
  </si>
  <si>
    <t>Thông báo số 368/TB-VP ngày 15/12/2015 và Thông báo số 103/TB-VP ngày 03/5/2017 của UBND Thành phố</t>
  </si>
  <si>
    <t>DGT</t>
  </si>
  <si>
    <t>Long biên</t>
  </si>
  <si>
    <t>Quyết định số 1897/QĐ-UBND ngày 26/4/2010 của UBND Thành phố giao chủ đầu tư thực hiện dự án cải tạo môi trường hồ Tư Đình; Quyết định số 1795/QĐ-UBND ngày 13/5/2010 của UBND quận giao thực hiện công tác GPMB thuộc dự án cải tạo môi trường hồ Tư Đình; Quyết định số 6180/QĐ-UBND ngày 08/11/2016 của UBND TP Hà Nội chuyển UBND các quận, huyện, thị xã thực hiện nhiệm vụ, chủ đầu tư 81 dự án do TTPTQĐHN trực thuộc sở TN&amp;MT đang thực hiện;</t>
  </si>
  <si>
    <t>Quyết định số 682/QĐ-UBND ngày 03/2/2010 của UBND Thành phố giao CĐT thực hiện dự án; Quyết định số 961/QĐ-UBND ngày 23/3/2010 của UBND quận giao thực hiện công tác GPMB; Quyết định số 6180/QĐ-UBND ngày 08/11/2016 của UBND TP Hà Nội chuyển UBND các quận, huyện, thị xã thực hiện nhiệm vụ, chủ đầu tư 81 dự án do TTPTQĐHN trực thuộc sở TN&amp;MT đang thực hiện</t>
  </si>
  <si>
    <t>I.2</t>
  </si>
  <si>
    <t>Cải tạo trường Tiểu học Phúc Đồng</t>
  </si>
  <si>
    <t>Quyết định số 32/QĐ-HĐND 22/6/2015 của HĐND quận Long Biên phê duyệt chủ trương đầu tư</t>
  </si>
  <si>
    <t>Xây dựng trường mầm non tại ô QH A.7/NT2 phường Ngọc Lâm</t>
  </si>
  <si>
    <t>DGD</t>
  </si>
  <si>
    <t>Ngọc Lâm</t>
  </si>
  <si>
    <t>Chỉnh trang hạ tầng kỹ thuật ô đất thuộc ô quy hoạch C.7/LX, D.5/LX5 tại phường Phúc Lợi, quận Long Biên</t>
  </si>
  <si>
    <t>Chỉnh trang hạ tầng kỹ thuật ô đất thuộc ô quy hoạch G.6/LX4, G.6/LX7 tại phường Thạch Bàn, quận Long Biên</t>
  </si>
  <si>
    <t>Nguồn vốn</t>
  </si>
  <si>
    <t>Dự án cấp TW, TP</t>
  </si>
  <si>
    <t>Dự án sử dụng ngân sách quận</t>
  </si>
  <si>
    <t>Dự án ngoài ngân sách</t>
  </si>
  <si>
    <t>x</t>
  </si>
  <si>
    <t xml:space="preserve">Quyết định số 1282/QĐ-UBND ngày 08/4/2010 của UBND quận Long Biên về phê duyệt  dự án đầu chuẩn bị mặt bằng khu đất xây dựng </t>
  </si>
  <si>
    <t>2020-2021</t>
  </si>
  <si>
    <t>Chỉnh trang hạ tầng kỹ thuật ô đất thuộc ô quy hoạch C.15/CX1, C.15/LX1 tại phường Phúc Đồng, quận Long Biên</t>
  </si>
  <si>
    <t>Chỉnh trang HTKT ô đất thuộc ô quy hoạch A.4/CX1, A.4/CL1, A.5/LX5, A.4/P5 phường Thượng Thanh, quận Long Biên</t>
  </si>
  <si>
    <t>Chỉnh trang và hoàn chỉnh hạ tầng đô thị các ô đất thuộc ô quy hoạch B.2/CCKO, B.2/NO4 , B.2/LX9 phụ cận đoạn đường quy hoạch 25m, 30m phường Thượng Thanh, quận Long Biên</t>
  </si>
  <si>
    <t xml:space="preserve">Cải tạo, nâng cấp tuyến đường từ phố cầu Bây đến kho 205 (Tổng cục Hậu Cần), phường Sài Đồng. </t>
  </si>
  <si>
    <t>Xây dựng trường mầm non tổ 8 phường Thạch Bàn tại ô QH G.6/NT4</t>
  </si>
  <si>
    <t xml:space="preserve">Xây dựng tuyến đường 13,5m theo quy hoạch từ đường 21m đến hành lang chân đê Đuống - Phù Đổng (ngõ 279 Phúc Lợi), phường Phúc Lợi. </t>
  </si>
  <si>
    <t xml:space="preserve">Xây dựng tuyến đường từ khu TĐC đến trường THCS Cự Khối </t>
  </si>
  <si>
    <t>Xây dựng tuyến đường từ ô QH G.7/CC5 đến đường 25m phường Cự Khối</t>
  </si>
  <si>
    <t>Xây dựng hạ tầng kỹ thuật các ô đất B.3/NO1, B.3/NO4, B.5/NO1 và các tuyến đường phụ cận có mặt cắt ngang B=13,5m; B=11,5m phục vụ đấu giá quyền sử dụng đất tại phường Thượng Thanh, quận Long Biên</t>
  </si>
  <si>
    <t>Xây dựng cơ sở giáo dục tại ô quy hoạch A.6/NT Gia Thụy, phường Gia Thụy, quận Long Biên</t>
  </si>
  <si>
    <t>Xây dựng trường THCS tại ô quy hoạch A.4/THCS1, phường Ngọc Thụy</t>
  </si>
  <si>
    <t>Giang Biên</t>
  </si>
  <si>
    <t>Văn bản số 6299/UBND-SXD ngày 11/12/2017 chấp thuận chủ trương dự án</t>
  </si>
  <si>
    <t>Quyết định số 5478/QĐ-UBND ngày 31/10 năm 2017 của UBND quận Long Biên về việc phê duyệt Báo cáo kinh tế kỹ thuật công trình</t>
  </si>
  <si>
    <t>Quyết định số 5478/QĐ-UBND ngày 31/10/2017 của UBND quận Long Biên về việc phê duyệt Báo cáo kinh tế kỹ thuật công trình</t>
  </si>
  <si>
    <t>Công ty cổ phần xúc tiến đầu tư thương mại Việt Đức</t>
  </si>
  <si>
    <t>Công ty cổ phần Thương mại Ngôi nhà mới</t>
  </si>
  <si>
    <t>Khu nhà ở xã hội Thượng Thanh và đấu nối HTKT khu vực phường Thượng Thanh, quận Long Biên</t>
  </si>
  <si>
    <t>Tiến độ</t>
  </si>
  <si>
    <t>Liên danh Công ty CP Him Lam Thủ đô và công ty CP BIC Việt Nam</t>
  </si>
  <si>
    <t xml:space="preserve"> Quyết định số 275/QĐ-UBND thành phố Hà Nội ngày 18/1/2016 về việc phê duyệt quy hoạch chi tiết tỷ lệ 1/500;  Quyết định số 2110/QĐ-UBND ngày 3/5/2018 của UBND Thành phố HN quyết định chủ trương đầu tư</t>
  </si>
  <si>
    <t>Dự án khu đô thị hỗ trợ Khu công nghiệp Sài Đồng B</t>
  </si>
  <si>
    <t>CTCP Đầu tư Thạch Bàn</t>
  </si>
  <si>
    <t>Quyết định số 2666/QĐ-UBND ngày 16/5/2014 của UBND TP HN phê duyệt chi tiết tỷ lệ 1/500; Quyết định số 151/TTg ngày 11/3/1996 của Thủ tướng Chính phủ phê duyệt dự án đầu tư; Quyết định số 2998/QĐ-UBND ngày 16/6/2018 của UBND Thành phố Hà Nội về việc quyết định chủ trương đầu tư</t>
  </si>
  <si>
    <t>Đầu tư cải tạo môi trường Hồ Đầu Băng theo phương thức xã hội hóa</t>
  </si>
  <si>
    <t>Long Biên, Bồ Đề</t>
  </si>
  <si>
    <t>Quyết định số 3747/QĐ-UBND ngày 22/6/2017 của UBND Thành phố Hà Nội quyết định chủ trương đầu tư</t>
  </si>
  <si>
    <t>Khu đô thị Vinhomes Riverside 2</t>
  </si>
  <si>
    <t>Vingroup</t>
  </si>
  <si>
    <t>Việt Hưng, Phúc Đồng</t>
  </si>
  <si>
    <t>Văn bản số 471/TTg-KTN 29/3/2011 của TTCP; QĐ 491/QĐ-UBND 19/1/2012 của TP;  1776/UBND-KH&amp;ĐT 07/3/2013 của TP; 1156/TTg-KTN 2/8/2013 của TTCP; 5981/UBND-QHXDGT 19/8/2013 của TP; Quyết định số 1961/QĐ-UBND ngày 22/4/2016 của UBND thành phố Hà Nội về việc quyết định chủ trương đầu tư</t>
  </si>
  <si>
    <t>Dự án xây dựng tuyến đường từ đê Ngọc Thụy đến ĐTM thượng Thanh theo hình thức BT</t>
  </si>
  <si>
    <t>Công ty TNHH Khai Sơn</t>
  </si>
  <si>
    <t>Ngọc Thụy, Thượng Thanh, Đức Giang</t>
  </si>
  <si>
    <t>Quyết định số 5477/QĐ-UBND ngày 10/9/2013 của UBND TP Hà Nội phê duyệt dự án đầu tư; Văn bản số 1858/TTg-KTN ngày 31/10/2008 về việc chủ trương đầu tư</t>
  </si>
  <si>
    <t>Tổng công ty điện lực Thành phố Hà Nội</t>
  </si>
  <si>
    <t>Chợ Đức Hòa</t>
  </si>
  <si>
    <t>Hợp tác xã Thương mại Việt Phương</t>
  </si>
  <si>
    <t xml:space="preserve">Quyết định chủ trương đầu tư số 1998/QĐ-UBND ngày 29/3/2017 của UBND Thành phố quyết định chủ trương đầu tư;  Văn bản số 5446/QHKT-P2  ngày 6/9/2018 của Sở QHKT Hà Nội </t>
  </si>
  <si>
    <t>Phục hồi, cải tạo Trạm cấp nước Sài Đồng công suất 5.000 m3/ngđ</t>
  </si>
  <si>
    <t>Công ty nước sạch số 2 Hà Nội</t>
  </si>
  <si>
    <t>Sài Đồng, Phúc Đồng</t>
  </si>
  <si>
    <t>Quyết định số 917/QĐ- UBND ngày 25/2/2016 của UBND TP Hà Nội phê duyệt điều chỉnh cục bộ quy hoạch ô đất kí hiệu CX2 và đường giao thông quanh ô đất trong quy hoạch chi tiết khu đô thị mới Sài Đồng, tỷ lệ 1/500, để thực hiện dự án phục hồi cải tạo, nâng cấp trạm cấp nước Sài Đồng; Quyết định số 265/QĐ-NS2 ngày 29/6/2017 của công ty nước sạch Hà Nội- Công ty nước sạch số 2 Hà Nội về việc phê duyệt dự án đầu tư xây dựng công trình</t>
  </si>
  <si>
    <t>Hệ thống thu gom và xử lý nước thải lưu vực Long Biên- Hà Nội (nhà máy xử lý nước thải Phúc Đồng và An Lạc)</t>
  </si>
  <si>
    <t>Công ty cổ phần thương mại Phú Điền</t>
  </si>
  <si>
    <t>Quyết định số 5015/QĐ-UBND ngày 28/7/2017 của UBND Hà Nội về việc phê duyệt đề xuất dự án theo hình thức đối tác công tư</t>
  </si>
  <si>
    <t>Xây dựng mới trạm 110kV Tổ hợp Công Nghiệp Sài Đồng (Sài Đồng 2)</t>
  </si>
  <si>
    <t>DNL</t>
  </si>
  <si>
    <t>Quyết định 4720/QĐ-BCT ngày 02/12/2016 V/v quy hoạch phát triển lưới điện Hà Nội 2016 - 2025 có xét đến 2035; Văn bản 1199/HANOI DPMB - KTGS ngày13/9/2018 V/v đăng ký kế hoạch sử dụng đất năm 2019 đối với các công trình, dự án có thu hồi đất trên địa bàn quận Long Biên</t>
  </si>
  <si>
    <t>Khu nhà ở xã hội cao tầng Bảo Ngọc thuộc ô NO2, khu G3</t>
  </si>
  <si>
    <t>Công ty cổ phần Đầu tư Bảo Ngọc TTC</t>
  </si>
  <si>
    <t>Quyết định số 2963/QĐ-UBND ngày 15/6/2018 của UBND Thành Phố Hà Nội về việc quyết định chủ trương đầu tư</t>
  </si>
  <si>
    <t>Khu nhà ở xã hội, tái định cư và thương mại Him Lam Phúc Lợi</t>
  </si>
  <si>
    <t>Công ty cổ phần Him Lam</t>
  </si>
  <si>
    <t>Quyết định số 2967/QĐ-UBND ngày 15/6/2018 của UBND Thành Phố Hà Nội về việc quyết định chủ trương đầu tư</t>
  </si>
  <si>
    <t>Trạm biến áp 110KV Đông Dư (Tây Nam Gia Lâm) và nhánh rẽ (phần đường dây 110KV nhánh rẽ)</t>
  </si>
  <si>
    <t>Giang Biên, Việt Hưng</t>
  </si>
  <si>
    <t>Văn bản số 7180/QHKT-HTKT ngày 20/10/2017 của Sở QHKT về việc chấp thuận hướng tuyến đường dây 110KV;  Văn bản số 1997/ HANOI PMB-X09.2 ngày 10/8/2018 của BQL dự án lưới điện Hà Nội đăng ký KH SDĐ năm 2019</t>
  </si>
  <si>
    <t>Giấy chứng nhận đầu tư số 01121001749 ngày 17/11/2014 của UBND TP Hà Nội; Quyết Định số 3857/QĐ-UBND ngày 17/07/2019 của UBND TP Hà Nội về quyết định điều chỉnh chú trương đầu tư</t>
  </si>
  <si>
    <t>Quyết định số 2770/QĐ-UBND ngày 26/06/2020 của UBND TP Hà Nội về chủ trương đầu tư; Quyết định số 10539/SXD-PTĐT của Sở Xây dựng ngày 12/11/2019 về việc thực hiện Dự án; Thông báo số 935/TB-UBND ngày 08/08/2019 của UBND TP Hà Nội về kết luận của tập thể lãnh đạo UBND TP</t>
  </si>
  <si>
    <t>Quyết định số 7405/QĐ-UBND ngày 30/12/2019 của UBND TP Hà Nội về việc gia hạn sử dụng đất 24 tháng đối với Dự án; Văn bản số 2107/QHKT-TMB-PAKT ngày 06/05/2020 của Sở Quy Hoạch-Kiến Trúc về việc tổng mặt bằng và phương án kiến trúc; Văn bản số 4075/SXD-QLXD ngày 25/05/2020 của Sở Xây dựng về việc thông báo kết quả thẩm định thiết kế cơ sở điều chỉnh công trình</t>
  </si>
  <si>
    <t>Quyết định 7069/QĐ-UBND ngày 28/12/2018 của UBND quận Long Biên phê duyệt điều chỉnh dự án đầu tư</t>
  </si>
  <si>
    <t xml:space="preserve"> Quyết định số 4795/QĐ-UBND ngày 31/12/2019 của UBND quận Long Biên về việc phê duyệt điều chỉnh dự án đầu tư</t>
  </si>
  <si>
    <t>Loại</t>
  </si>
  <si>
    <t>Văn bản số 123/HĐND-TCKH ngày 16/5/2017 của  Hội đồng nhân dân Quận phê duyệt Chủ trương đầu tư; Quyết định số 5410/QĐ-UBND ngày 30/10/2017 của UBND quận Long Biên về việc phê duyệt báo cáo KTKT dự án;
Văn bản số 1178/UBND-TTPTQĐ ngày 18/6/2020 UBND Quận xin ý kiến về việc giao đất thực hiện dự án</t>
  </si>
  <si>
    <t>Văn bản số 115/HĐND-TCKH ngày 16/5/2017 của Hội đồng nhân dân Quận phê duyệt Chủ trương đầu tư; Quyết định số 5472/QĐ-UBND ngày 31/10/2017 của UBND quận Long Biên về việc phê duyệt dự án
- Quyết định số 4550/QĐ-UBND ngày 31/12/2019 về việc phê duyệt điều chỉnh dự án: thời gian thực hiện đến năm 2021</t>
  </si>
  <si>
    <t>Quyết định 7070/QĐ-UBND ngày 28/12/2018 của UBND quận Long Biên phê duyệt điều chỉnh dự án đầu tư</t>
  </si>
  <si>
    <t xml:space="preserve"> - Quyết định số 7647/QĐ-UBND ngày 31/10/2016 của UBND quận Long Biên phê duyệt dự án đầu tư;
 - Quyết định số 725/QĐ-UBND ngày 12/3/2018 của UBND quận Long Biên phê duyệt hồ sơ TKBVTC-DT công trình 
 - Quyết định số 4685/QĐ-UBND ngày 31/12/2019 của UBND quận Long Biên phê duyệt điều chỉnh dự án đầu tư</t>
  </si>
  <si>
    <t xml:space="preserve"> - Quyết định số 7620/QĐ-UNBD ngày 28/10/16 của UBND quận Long Biên phê duyệt dự án đầu tư
- Quyết định 4549/QĐ-UBND ngày 31/12/2019 về việc phê duyệt điều chỉnh dự án: thời gian thực hiện đến năm 2021</t>
  </si>
  <si>
    <t xml:space="preserve"> - Quyết định số 3668/QĐ-UBND ngày 13/10/2009 của UBND quận Long Biên phê duyệt dự án
 - Quyết định số 3497/QĐ-UBND ngày 03/7/2020 của UBND quận Long Biên phê duyệt điều chỉnh dự án</t>
  </si>
  <si>
    <t xml:space="preserve">Nghị quyết số 62/NQ-HĐND ngày 12/12/2018 của HĐND quận Long Biên về việc phê duyệt chủ trương đầu tư dự án; Nghị quyết số 79/NQ-HĐND ngày 12/4/2019 của HĐND quận Long Biên về việc phê duyệt điều chỉnh, bổ sung chủ trương đầu tư; Quyết định bố trí kinh phí chuẩn bị đầu tư số 3016/QĐ-UBND ngày 22/10/2019 của quận Long Biên
- Quyết định phê duyệt dự án số 3251/QĐ-UBND ngày 30/10/2019 </t>
  </si>
  <si>
    <t xml:space="preserve">Nghị quyết số 88/NQ-HĐND ngày 04/7/2019 của Hội đồng nhân dân quận Long Biên về việc phê duyệt dự án
- Quyết định phê duyệt dự án số 3077/QĐ-UBND ngày 17/6/2020 </t>
  </si>
  <si>
    <t>Nghị quyết 112 ngày 13/12/2019 về việc điều chỉnh chủ trương dự án</t>
  </si>
  <si>
    <t xml:space="preserve">  - Quyết định số 1885/QĐ-UBND ngày 26/6/2019 của UBND quận Long Biên về việc phê duyệt chủ trương đầu tư dự án
- Quyết định số 3248/QĐ-UBND ngày 30/10/2019 về việc phê duyệt báo cáo KTKT</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</si>
</sst>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Yes&quot;;&quot;Yes&quot;;&quot;No&quot;"/>
    <numFmt numFmtId="181" formatCode="&quot;True&quot;;&quot;True&quot;;&quot;False&quot;"/>
    <numFmt numFmtId="182" formatCode="&quot;On&quot;;&quot;On&quot;;&quot;Off&quot;"/>
    <numFmt numFmtId="183" formatCode="[$€-2]\ #,##0.00_);[Red]\([$€-2]\ #,##0.00\)"/>
    <numFmt numFmtId="184" formatCode="_(* #,##0_);_(* \(#,##0\);_(* &quot;-&quot;??_);_(@_)"/>
    <numFmt numFmtId="185" formatCode="0.0"/>
    <numFmt numFmtId="186" formatCode="#,##0.0"/>
    <numFmt numFmtId="187" formatCode="0.000"/>
    <numFmt numFmtId="188" formatCode="0.0000"/>
    <numFmt numFmtId="189" formatCode="0.00000"/>
    <numFmt numFmtId="190" formatCode="_-* #,##0.0_-;\-* #,##0.0_-;_-* &quot;-&quot;??_-;_-@_-"/>
    <numFmt numFmtId="191" formatCode="#,##0.000"/>
    <numFmt numFmtId="192" formatCode="#,##0.0000"/>
  </numFmts>
  <fonts count="53">
    <font>
      <sz val="10"/>
      <name val="Arial"/>
      <family val="0"/>
    </font>
    <font>
      <sz val="10"/>
      <name val="Times New Roman"/>
      <family val="1"/>
    </font>
    <font>
      <b/>
      <sz val="10"/>
      <name val="Times New Roman"/>
      <family val="1"/>
    </font>
    <font>
      <b/>
      <i/>
      <sz val="10"/>
      <name val="Times New Roman"/>
      <family val="1"/>
    </font>
    <font>
      <sz val="11"/>
      <color indexed="8"/>
      <name val="Calibri"/>
      <family val="2"/>
    </font>
    <font>
      <b/>
      <sz val="10"/>
      <name val="Arial"/>
      <family val="2"/>
    </font>
    <font>
      <b/>
      <sz val="9"/>
      <name val="Tahoma"/>
      <family val="2"/>
    </font>
    <font>
      <sz val="9"/>
      <name val="Tahoma"/>
      <family val="2"/>
    </font>
    <font>
      <sz val="12"/>
      <name val=".VnTime"/>
      <family val="2"/>
    </font>
    <font>
      <b/>
      <sz val="12"/>
      <name val="Times New Roman"/>
      <family val="1"/>
    </font>
    <font>
      <sz val="12"/>
      <name val="Times New Roman"/>
      <family val="1"/>
    </font>
    <font>
      <i/>
      <sz val="12"/>
      <name val="Times New Roman"/>
      <family val="1"/>
    </font>
    <font>
      <sz val="8"/>
      <name val="Arial"/>
      <family val="2"/>
    </font>
    <font>
      <vertAlign val="superscript"/>
      <sz val="10"/>
      <name val="Times New Roman"/>
      <family val="1"/>
    </font>
    <font>
      <i/>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0"/>
        <bgColor indexed="64"/>
      </patternFill>
    </fill>
    <fill>
      <patternFill patternType="solid">
        <fgColor indexed="13"/>
        <bgColor indexed="64"/>
      </patternFill>
    </fill>
    <fill>
      <patternFill patternType="solid">
        <fgColor indexed="50"/>
        <bgColor indexed="64"/>
      </patternFill>
    </fill>
    <fill>
      <patternFill patternType="solid">
        <fgColor rgb="FFFF0000"/>
        <bgColor indexed="64"/>
      </patternFill>
    </fill>
    <fill>
      <patternFill patternType="solid">
        <fgColor rgb="FFFFFF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0" applyNumberFormat="0" applyBorder="0" applyAlignment="0" applyProtection="0"/>
    <xf numFmtId="0" fontId="4" fillId="0" borderId="0">
      <alignment/>
      <protection/>
    </xf>
    <xf numFmtId="0" fontId="36" fillId="26" borderId="1" applyNumberFormat="0" applyAlignment="0" applyProtection="0"/>
    <xf numFmtId="0" fontId="3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9" fontId="8"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71"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8"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1" applyNumberFormat="0" applyAlignment="0" applyProtection="0"/>
    <xf numFmtId="0" fontId="46" fillId="0" borderId="6" applyNumberFormat="0" applyFill="0" applyAlignment="0" applyProtection="0"/>
    <xf numFmtId="0" fontId="47" fillId="30" borderId="0" applyNumberFormat="0" applyBorder="0" applyAlignment="0" applyProtection="0"/>
    <xf numFmtId="0" fontId="4" fillId="0" borderId="0">
      <alignment/>
      <protection/>
    </xf>
    <xf numFmtId="0" fontId="8" fillId="0" borderId="0">
      <alignment/>
      <protection/>
    </xf>
    <xf numFmtId="0" fontId="8" fillId="0" borderId="0">
      <alignment vertical="top"/>
      <protection/>
    </xf>
    <xf numFmtId="0" fontId="10" fillId="0" borderId="0">
      <alignment/>
      <protection/>
    </xf>
    <xf numFmtId="0" fontId="4" fillId="0" borderId="0">
      <alignment/>
      <protection/>
    </xf>
    <xf numFmtId="0" fontId="1" fillId="0" borderId="0">
      <alignment/>
      <protection/>
    </xf>
    <xf numFmtId="0" fontId="8" fillId="0" borderId="0">
      <alignment/>
      <protection/>
    </xf>
    <xf numFmtId="0" fontId="4" fillId="0" borderId="0">
      <alignment/>
      <protection/>
    </xf>
    <xf numFmtId="0" fontId="4" fillId="0" borderId="0">
      <alignment/>
      <protection/>
    </xf>
    <xf numFmtId="0" fontId="0" fillId="31" borderId="7" applyNumberFormat="0" applyFont="0" applyAlignment="0" applyProtection="0"/>
    <xf numFmtId="0" fontId="48" fillId="26"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245">
    <xf numFmtId="0" fontId="0" fillId="0" borderId="0" xfId="0" applyAlignment="1">
      <alignment/>
    </xf>
    <xf numFmtId="2" fontId="2" fillId="0" borderId="10" xfId="62" applyNumberFormat="1" applyFont="1" applyFill="1" applyBorder="1" applyAlignment="1">
      <alignment horizontal="center" vertical="center" wrapText="1"/>
      <protection/>
    </xf>
    <xf numFmtId="184" fontId="1" fillId="0" borderId="10" xfId="47" applyNumberFormat="1" applyFont="1" applyFill="1" applyBorder="1" applyAlignment="1">
      <alignment horizontal="center" vertical="center" wrapText="1"/>
    </xf>
    <xf numFmtId="0" fontId="1" fillId="0" borderId="10" xfId="47"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0" fillId="0" borderId="0" xfId="0" applyFont="1" applyFill="1" applyAlignment="1">
      <alignment/>
    </xf>
    <xf numFmtId="0" fontId="2" fillId="0" borderId="1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wrapText="1"/>
    </xf>
    <xf numFmtId="0" fontId="0" fillId="0" borderId="10" xfId="0" applyFont="1" applyFill="1" applyBorder="1" applyAlignment="1">
      <alignment horizontal="center"/>
    </xf>
    <xf numFmtId="0" fontId="0" fillId="0" borderId="0" xfId="0" applyFont="1" applyFill="1" applyAlignment="1">
      <alignment horizontal="center"/>
    </xf>
    <xf numFmtId="2" fontId="0" fillId="0" borderId="0" xfId="0" applyNumberFormat="1" applyFont="1" applyFill="1" applyAlignment="1">
      <alignment horizontal="center"/>
    </xf>
    <xf numFmtId="0" fontId="1" fillId="0" borderId="11"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5" fillId="0" borderId="0" xfId="0" applyFont="1" applyFill="1" applyAlignment="1">
      <alignment/>
    </xf>
    <xf numFmtId="4" fontId="1" fillId="0" borderId="11" xfId="0" applyNumberFormat="1" applyFont="1" applyFill="1" applyBorder="1" applyAlignment="1">
      <alignment horizontal="center" vertical="center" wrapText="1"/>
    </xf>
    <xf numFmtId="0" fontId="0" fillId="0" borderId="0" xfId="0" applyFont="1" applyFill="1" applyAlignment="1">
      <alignment horizontal="justify"/>
    </xf>
    <xf numFmtId="0" fontId="2" fillId="0" borderId="10" xfId="0" applyFont="1" applyFill="1" applyBorder="1" applyAlignment="1">
      <alignment horizontal="justify" vertical="center" wrapText="1"/>
    </xf>
    <xf numFmtId="0" fontId="2" fillId="0" borderId="10" xfId="0" applyNumberFormat="1" applyFont="1" applyFill="1" applyBorder="1" applyAlignment="1">
      <alignment horizontal="justify" vertical="center" wrapText="1"/>
    </xf>
    <xf numFmtId="0" fontId="1" fillId="0" borderId="10" xfId="47" applyNumberFormat="1" applyFont="1" applyFill="1" applyBorder="1" applyAlignment="1">
      <alignment horizontal="justify" vertical="center" wrapText="1"/>
    </xf>
    <xf numFmtId="0" fontId="1" fillId="0" borderId="10" xfId="68" applyFont="1" applyFill="1" applyBorder="1" applyAlignment="1">
      <alignment horizontal="justify" vertical="center" wrapText="1"/>
      <protection/>
    </xf>
    <xf numFmtId="0" fontId="0" fillId="0" borderId="0" xfId="0" applyFont="1" applyFill="1" applyAlignment="1">
      <alignment horizontal="justify" vertical="center" wrapText="1" readingOrder="1"/>
    </xf>
    <xf numFmtId="0" fontId="1" fillId="0" borderId="10" xfId="67" applyFont="1" applyFill="1" applyBorder="1" applyAlignment="1">
      <alignment horizontal="justify" vertical="center" wrapText="1"/>
      <protection/>
    </xf>
    <xf numFmtId="0" fontId="1" fillId="0" borderId="10" xfId="0" applyFont="1" applyFill="1" applyBorder="1" applyAlignment="1" quotePrefix="1">
      <alignment horizontal="justify" vertical="center" wrapText="1"/>
    </xf>
    <xf numFmtId="0" fontId="0" fillId="0" borderId="10" xfId="0" applyFont="1" applyFill="1" applyBorder="1" applyAlignment="1">
      <alignment horizontal="justify" vertical="center" wrapText="1" readingOrder="1"/>
    </xf>
    <xf numFmtId="1" fontId="1"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readingOrder="1"/>
    </xf>
    <xf numFmtId="1" fontId="0" fillId="0" borderId="0" xfId="0" applyNumberFormat="1" applyFont="1" applyFill="1" applyAlignment="1">
      <alignment horizontal="center"/>
    </xf>
    <xf numFmtId="0" fontId="1" fillId="0" borderId="10" xfId="69" applyFont="1" applyFill="1" applyBorder="1" applyAlignment="1">
      <alignment horizontal="center" vertical="center" wrapText="1"/>
      <protection/>
    </xf>
    <xf numFmtId="185" fontId="1" fillId="0" borderId="10" xfId="66" applyNumberFormat="1" applyFont="1" applyFill="1" applyBorder="1" applyAlignment="1">
      <alignment horizontal="left" vertical="center" wrapText="1"/>
      <protection/>
    </xf>
    <xf numFmtId="0" fontId="1" fillId="0" borderId="10" xfId="66" applyFont="1" applyFill="1" applyBorder="1" applyAlignment="1">
      <alignment horizontal="justify" vertical="center" wrapText="1"/>
      <protection/>
    </xf>
    <xf numFmtId="0" fontId="1" fillId="0" borderId="10" xfId="69" applyFont="1" applyFill="1" applyBorder="1" applyAlignment="1">
      <alignment horizontal="center" vertical="center"/>
      <protection/>
    </xf>
    <xf numFmtId="0" fontId="1" fillId="0" borderId="10" xfId="69" applyFont="1" applyFill="1" applyBorder="1" applyAlignment="1">
      <alignment horizontal="justify" vertical="center" wrapText="1"/>
      <protection/>
    </xf>
    <xf numFmtId="2" fontId="1" fillId="0" borderId="10" xfId="69" applyNumberFormat="1" applyFont="1" applyFill="1" applyBorder="1" applyAlignment="1">
      <alignment horizontal="center" vertical="center" wrapText="1"/>
      <protection/>
    </xf>
    <xf numFmtId="4" fontId="1" fillId="0" borderId="10" xfId="69" applyNumberFormat="1" applyFont="1" applyFill="1" applyBorder="1" applyAlignment="1">
      <alignment horizontal="center" vertical="center" wrapText="1"/>
      <protection/>
    </xf>
    <xf numFmtId="2" fontId="2" fillId="0" borderId="10" xfId="69" applyNumberFormat="1" applyFont="1" applyFill="1" applyBorder="1" applyAlignment="1">
      <alignment horizontal="center" vertical="center" wrapText="1"/>
      <protection/>
    </xf>
    <xf numFmtId="2" fontId="1" fillId="0" borderId="10" xfId="69" applyNumberFormat="1" applyFont="1" applyFill="1" applyBorder="1" applyAlignment="1">
      <alignment horizontal="center" vertical="center"/>
      <protection/>
    </xf>
    <xf numFmtId="2" fontId="1" fillId="0" borderId="10" xfId="69" applyNumberFormat="1" applyFont="1" applyFill="1" applyBorder="1" applyAlignment="1">
      <alignment horizontal="center"/>
      <protection/>
    </xf>
    <xf numFmtId="0" fontId="1" fillId="0" borderId="10" xfId="69" applyFont="1" applyFill="1" applyBorder="1" applyAlignment="1" quotePrefix="1">
      <alignment horizontal="justify" vertical="center" wrapText="1"/>
      <protection/>
    </xf>
    <xf numFmtId="2" fontId="1" fillId="0" borderId="10" xfId="69" applyNumberFormat="1" applyFont="1" applyFill="1" applyBorder="1">
      <alignment/>
      <protection/>
    </xf>
    <xf numFmtId="0" fontId="1" fillId="0" borderId="12" xfId="69" applyFont="1" applyFill="1" applyBorder="1" applyAlignment="1">
      <alignment horizontal="justify" vertical="center" wrapText="1"/>
      <protection/>
    </xf>
    <xf numFmtId="0" fontId="1" fillId="0" borderId="13" xfId="69" applyFont="1" applyFill="1" applyBorder="1" applyAlignment="1">
      <alignment horizontal="center" vertical="center" wrapText="1"/>
      <protection/>
    </xf>
    <xf numFmtId="0" fontId="1" fillId="0" borderId="11" xfId="69" applyFont="1" applyFill="1" applyBorder="1" applyAlignment="1">
      <alignment horizontal="center" vertical="center"/>
      <protection/>
    </xf>
    <xf numFmtId="184" fontId="1" fillId="0" borderId="11" xfId="47" applyNumberFormat="1" applyFont="1" applyFill="1" applyBorder="1" applyAlignment="1">
      <alignment horizontal="justify" vertical="center" wrapText="1"/>
    </xf>
    <xf numFmtId="0" fontId="1" fillId="0" borderId="11" xfId="69" applyFont="1" applyFill="1" applyBorder="1" applyAlignment="1">
      <alignment horizontal="center" vertical="center" wrapText="1"/>
      <protection/>
    </xf>
    <xf numFmtId="2" fontId="1" fillId="0" borderId="11" xfId="69" applyNumberFormat="1" applyFont="1" applyFill="1" applyBorder="1" applyAlignment="1">
      <alignment horizontal="center" vertical="center" wrapText="1"/>
      <protection/>
    </xf>
    <xf numFmtId="2" fontId="2" fillId="0" borderId="11" xfId="69" applyNumberFormat="1" applyFont="1" applyFill="1" applyBorder="1" applyAlignment="1">
      <alignment horizontal="center" vertical="center" wrapText="1"/>
      <protection/>
    </xf>
    <xf numFmtId="0" fontId="1" fillId="0" borderId="11" xfId="69" applyFont="1" applyFill="1" applyBorder="1" applyAlignment="1">
      <alignment horizontal="justify" vertical="center" wrapText="1"/>
      <protection/>
    </xf>
    <xf numFmtId="4" fontId="1" fillId="0" borderId="11" xfId="69" applyNumberFormat="1" applyFont="1" applyFill="1" applyBorder="1" applyAlignment="1">
      <alignment horizontal="center" vertical="center" wrapText="1"/>
      <protection/>
    </xf>
    <xf numFmtId="2" fontId="1" fillId="0" borderId="11" xfId="69" applyNumberFormat="1" applyFont="1" applyFill="1" applyBorder="1" applyAlignment="1">
      <alignment horizontal="center" vertical="center"/>
      <protection/>
    </xf>
    <xf numFmtId="0" fontId="1" fillId="0" borderId="11" xfId="69" applyFont="1" applyFill="1" applyBorder="1" applyAlignment="1" quotePrefix="1">
      <alignment horizontal="justify" vertical="center" wrapText="1"/>
      <protection/>
    </xf>
    <xf numFmtId="0" fontId="1" fillId="0" borderId="0" xfId="0" applyFont="1" applyFill="1" applyBorder="1" applyAlignment="1">
      <alignment/>
    </xf>
    <xf numFmtId="0" fontId="1" fillId="0" borderId="10" xfId="0" applyNumberFormat="1" applyFont="1" applyFill="1" applyBorder="1" applyAlignment="1">
      <alignment horizontal="center" vertical="center" wrapText="1"/>
    </xf>
    <xf numFmtId="0" fontId="2" fillId="0" borderId="10" xfId="0" applyFont="1" applyFill="1" applyBorder="1" applyAlignment="1">
      <alignment horizontal="center"/>
    </xf>
    <xf numFmtId="1" fontId="2" fillId="0" borderId="10" xfId="0" applyNumberFormat="1" applyFont="1" applyFill="1" applyBorder="1" applyAlignment="1">
      <alignment vertical="center" wrapText="1"/>
    </xf>
    <xf numFmtId="2" fontId="2" fillId="0" borderId="10" xfId="0" applyNumberFormat="1" applyFont="1" applyFill="1" applyBorder="1" applyAlignment="1">
      <alignment vertical="center" wrapText="1"/>
    </xf>
    <xf numFmtId="2" fontId="2" fillId="0" borderId="10" xfId="0" applyNumberFormat="1" applyFont="1" applyFill="1" applyBorder="1" applyAlignment="1">
      <alignment horizontal="left" vertical="center" wrapText="1"/>
    </xf>
    <xf numFmtId="2" fontId="5" fillId="0" borderId="10" xfId="0" applyNumberFormat="1" applyFont="1" applyFill="1" applyBorder="1" applyAlignment="1">
      <alignment horizontal="center"/>
    </xf>
    <xf numFmtId="0" fontId="1" fillId="0" borderId="10" xfId="0" applyFont="1" applyFill="1" applyBorder="1" applyAlignment="1">
      <alignment horizontal="justify" vertical="center" wrapText="1"/>
    </xf>
    <xf numFmtId="0" fontId="1" fillId="0" borderId="10" xfId="0" applyFont="1" applyFill="1" applyBorder="1" applyAlignment="1">
      <alignment horizontal="center" vertical="center" wrapText="1"/>
    </xf>
    <xf numFmtId="2" fontId="1" fillId="0" borderId="10" xfId="0" applyNumberFormat="1" applyFont="1" applyFill="1" applyBorder="1" applyAlignment="1">
      <alignment horizontal="center" vertical="center" wrapText="1"/>
    </xf>
    <xf numFmtId="2" fontId="2" fillId="0" borderId="10" xfId="62" applyNumberFormat="1" applyFont="1" applyFill="1" applyBorder="1" applyAlignment="1">
      <alignment horizontal="center" vertical="center" wrapText="1"/>
      <protection/>
    </xf>
    <xf numFmtId="4" fontId="1" fillId="0" borderId="10"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2" fillId="0" borderId="10" xfId="0" applyNumberFormat="1" applyFont="1" applyFill="1" applyBorder="1" applyAlignment="1">
      <alignment horizontal="center" vertical="center" wrapText="1"/>
    </xf>
    <xf numFmtId="49" fontId="1" fillId="0" borderId="10" xfId="0" applyNumberFormat="1" applyFont="1" applyFill="1" applyBorder="1" applyAlignment="1">
      <alignment horizontal="justify" vertical="center" wrapText="1"/>
    </xf>
    <xf numFmtId="49" fontId="1" fillId="0" borderId="1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2" fontId="1" fillId="0" borderId="10" xfId="0" applyNumberFormat="1" applyFont="1" applyFill="1" applyBorder="1" applyAlignment="1">
      <alignment horizontal="center"/>
    </xf>
    <xf numFmtId="0" fontId="1" fillId="0" borderId="10" xfId="0" applyNumberFormat="1" applyFont="1" applyFill="1" applyBorder="1" applyAlignment="1">
      <alignment horizontal="justify" vertical="center" wrapText="1"/>
    </xf>
    <xf numFmtId="1" fontId="2" fillId="0" borderId="10" xfId="0" applyNumberFormat="1" applyFont="1" applyFill="1" applyBorder="1" applyAlignment="1">
      <alignment horizontal="center" vertical="center" wrapText="1"/>
    </xf>
    <xf numFmtId="0" fontId="0" fillId="0" borderId="10" xfId="0" applyFont="1" applyFill="1" applyBorder="1" applyAlignment="1">
      <alignment horizontal="justify"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justify" vertical="center" wrapText="1" readingOrder="1"/>
    </xf>
    <xf numFmtId="0" fontId="2" fillId="0" borderId="10" xfId="70" applyFont="1" applyFill="1" applyBorder="1" applyAlignment="1">
      <alignment vertical="center"/>
      <protection/>
    </xf>
    <xf numFmtId="185" fontId="1" fillId="0" borderId="10" xfId="66" applyNumberFormat="1" applyFont="1" applyFill="1" applyBorder="1" applyAlignment="1">
      <alignment horizontal="center" vertical="center" wrapText="1"/>
      <protection/>
    </xf>
    <xf numFmtId="2" fontId="2" fillId="0" borderId="10" xfId="47" applyNumberFormat="1" applyFont="1" applyFill="1" applyBorder="1" applyAlignment="1">
      <alignment horizontal="center" vertical="center" wrapText="1"/>
    </xf>
    <xf numFmtId="2" fontId="1" fillId="0" borderId="10" xfId="47" applyNumberFormat="1" applyFont="1" applyFill="1" applyBorder="1" applyAlignment="1">
      <alignment horizontal="center" vertical="center" wrapText="1"/>
    </xf>
    <xf numFmtId="2" fontId="2" fillId="32" borderId="10" xfId="0" applyNumberFormat="1" applyFont="1" applyFill="1" applyBorder="1" applyAlignment="1">
      <alignment horizontal="center" vertical="center" wrapText="1"/>
    </xf>
    <xf numFmtId="0" fontId="2" fillId="32" borderId="10" xfId="0" applyNumberFormat="1" applyFont="1" applyFill="1" applyBorder="1" applyAlignment="1">
      <alignment horizontal="left" vertical="center" wrapText="1"/>
    </xf>
    <xf numFmtId="0" fontId="1" fillId="32" borderId="10" xfId="0" applyFont="1" applyFill="1" applyBorder="1" applyAlignment="1">
      <alignment horizontal="center" vertical="center"/>
    </xf>
    <xf numFmtId="0" fontId="1" fillId="0" borderId="10" xfId="66" applyFont="1" applyFill="1" applyBorder="1" applyAlignment="1">
      <alignment horizontal="center" vertical="center" wrapText="1"/>
      <protection/>
    </xf>
    <xf numFmtId="0" fontId="1" fillId="0" borderId="14" xfId="69" applyFont="1" applyFill="1" applyBorder="1" applyAlignment="1">
      <alignment horizontal="justify" vertical="center" wrapText="1"/>
      <protection/>
    </xf>
    <xf numFmtId="2" fontId="0" fillId="0" borderId="11" xfId="69" applyNumberFormat="1" applyFont="1" applyFill="1" applyBorder="1" applyAlignment="1">
      <alignment horizontal="center"/>
      <protection/>
    </xf>
    <xf numFmtId="0" fontId="2" fillId="0" borderId="10" xfId="66" applyFont="1" applyFill="1" applyBorder="1" applyAlignment="1">
      <alignment horizontal="center" vertical="center" wrapText="1"/>
      <protection/>
    </xf>
    <xf numFmtId="43" fontId="1" fillId="0" borderId="10" xfId="48" applyNumberFormat="1" applyFont="1" applyFill="1" applyBorder="1" applyAlignment="1">
      <alignment horizontal="center" vertical="center" wrapText="1"/>
    </xf>
    <xf numFmtId="0" fontId="1" fillId="0" borderId="0" xfId="0" applyFont="1" applyFill="1" applyAlignment="1">
      <alignment/>
    </xf>
    <xf numFmtId="0" fontId="1" fillId="0" borderId="10" xfId="70" applyFont="1" applyFill="1" applyBorder="1" applyAlignment="1">
      <alignment vertical="center" wrapText="1"/>
      <protection/>
    </xf>
    <xf numFmtId="0" fontId="1" fillId="0" borderId="10" xfId="70" applyFont="1" applyFill="1" applyBorder="1" applyAlignment="1">
      <alignment vertical="center"/>
      <protection/>
    </xf>
    <xf numFmtId="4" fontId="1" fillId="0" borderId="10" xfId="70" applyNumberFormat="1" applyFont="1" applyFill="1" applyBorder="1" applyAlignment="1">
      <alignment horizontal="center" vertical="center"/>
      <protection/>
    </xf>
    <xf numFmtId="0" fontId="2" fillId="0" borderId="10" xfId="70" applyFont="1" applyFill="1" applyBorder="1" applyAlignment="1">
      <alignment vertical="center"/>
      <protection/>
    </xf>
    <xf numFmtId="0" fontId="1" fillId="0" borderId="10" xfId="0" applyFont="1" applyFill="1" applyBorder="1" applyAlignment="1">
      <alignment horizontal="center" vertical="center"/>
    </xf>
    <xf numFmtId="0" fontId="1" fillId="0" borderId="10" xfId="70" applyFont="1" applyFill="1" applyBorder="1" applyAlignment="1">
      <alignment horizontal="left" vertical="center" wrapText="1"/>
      <protection/>
    </xf>
    <xf numFmtId="3" fontId="1" fillId="0" borderId="10" xfId="70" applyNumberFormat="1" applyFont="1" applyFill="1" applyBorder="1" applyAlignment="1">
      <alignment horizontal="center" vertical="center"/>
      <protection/>
    </xf>
    <xf numFmtId="3" fontId="1" fillId="0" borderId="10" xfId="70" applyNumberFormat="1" applyFont="1" applyFill="1" applyBorder="1" applyAlignment="1">
      <alignment horizontal="right" vertical="center"/>
      <protection/>
    </xf>
    <xf numFmtId="0" fontId="1" fillId="0" borderId="10" xfId="70" applyFont="1" applyFill="1" applyBorder="1" applyAlignment="1">
      <alignment horizontal="center" vertical="center"/>
      <protection/>
    </xf>
    <xf numFmtId="2" fontId="1" fillId="0" borderId="10" xfId="70" applyNumberFormat="1" applyFont="1" applyFill="1" applyBorder="1" applyAlignment="1">
      <alignment horizontal="center" vertical="center"/>
      <protection/>
    </xf>
    <xf numFmtId="0" fontId="1" fillId="0" borderId="10" xfId="70" applyFont="1" applyFill="1" applyBorder="1" applyAlignment="1">
      <alignment horizontal="right"/>
      <protection/>
    </xf>
    <xf numFmtId="0" fontId="1" fillId="0" borderId="10" xfId="70" applyFont="1" applyFill="1" applyBorder="1" applyAlignment="1">
      <alignment horizontal="left" vertical="top" wrapText="1"/>
      <protection/>
    </xf>
    <xf numFmtId="3" fontId="1" fillId="0" borderId="10" xfId="70" applyNumberFormat="1" applyFont="1" applyFill="1" applyBorder="1" applyAlignment="1">
      <alignment vertical="center"/>
      <protection/>
    </xf>
    <xf numFmtId="0" fontId="1" fillId="0" borderId="10" xfId="70" applyFont="1" applyFill="1" applyBorder="1" applyAlignment="1">
      <alignment horizontal="center" vertical="center" wrapText="1"/>
      <protection/>
    </xf>
    <xf numFmtId="0" fontId="1" fillId="0" borderId="10" xfId="66" applyFont="1" applyFill="1" applyBorder="1" applyAlignment="1">
      <alignment vertical="center" wrapText="1"/>
      <protection/>
    </xf>
    <xf numFmtId="0" fontId="1" fillId="0" borderId="0" xfId="0" applyFont="1" applyFill="1" applyAlignment="1">
      <alignment horizontal="center" vertical="center"/>
    </xf>
    <xf numFmtId="0" fontId="2" fillId="32" borderId="10" xfId="0" applyNumberFormat="1" applyFont="1" applyFill="1" applyBorder="1" applyAlignment="1">
      <alignment horizontal="center" vertical="center" wrapText="1"/>
    </xf>
    <xf numFmtId="0" fontId="2" fillId="32" borderId="10" xfId="0" applyNumberFormat="1" applyFont="1" applyFill="1" applyBorder="1" applyAlignment="1">
      <alignment horizontal="justify" vertical="center" wrapText="1"/>
    </xf>
    <xf numFmtId="0" fontId="14"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0" xfId="0" applyFont="1" applyFill="1" applyBorder="1" applyAlignment="1">
      <alignment horizontal="center" vertical="center"/>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justify"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justify" vertical="center" wrapText="1" readingOrder="1"/>
    </xf>
    <xf numFmtId="0" fontId="1" fillId="33" borderId="10" xfId="0" applyFont="1" applyFill="1" applyBorder="1" applyAlignment="1">
      <alignment horizontal="center" vertical="center"/>
    </xf>
    <xf numFmtId="0" fontId="0" fillId="33" borderId="0" xfId="0" applyFont="1" applyFill="1" applyAlignment="1">
      <alignment/>
    </xf>
    <xf numFmtId="0" fontId="1" fillId="33" borderId="10" xfId="63" applyNumberFormat="1" applyFont="1" applyFill="1" applyBorder="1" applyAlignment="1">
      <alignment horizontal="center" vertical="center" wrapText="1"/>
      <protection/>
    </xf>
    <xf numFmtId="0" fontId="1" fillId="33" borderId="10" xfId="0" applyNumberFormat="1" applyFont="1" applyFill="1" applyBorder="1" applyAlignment="1">
      <alignment horizontal="left" vertical="center" wrapText="1"/>
    </xf>
    <xf numFmtId="0" fontId="1" fillId="34" borderId="10" xfId="0" applyNumberFormat="1" applyFont="1" applyFill="1" applyBorder="1" applyAlignment="1">
      <alignment horizontal="center" vertical="center" wrapText="1"/>
    </xf>
    <xf numFmtId="0" fontId="1" fillId="34" borderId="10" xfId="0" applyNumberFormat="1" applyFont="1" applyFill="1" applyBorder="1" applyAlignment="1">
      <alignment horizontal="justify" vertical="center" wrapText="1"/>
    </xf>
    <xf numFmtId="185" fontId="1" fillId="34" borderId="10" xfId="63" applyNumberFormat="1" applyFont="1" applyFill="1" applyBorder="1" applyAlignment="1">
      <alignment horizontal="center" vertical="center" wrapText="1"/>
      <protection/>
    </xf>
    <xf numFmtId="185" fontId="1" fillId="34" borderId="10" xfId="0" applyNumberFormat="1" applyFont="1" applyFill="1" applyBorder="1" applyAlignment="1">
      <alignment horizontal="center" vertical="center" wrapText="1"/>
    </xf>
    <xf numFmtId="0" fontId="1" fillId="34" borderId="10" xfId="63" applyNumberFormat="1" applyFont="1" applyFill="1" applyBorder="1" applyAlignment="1">
      <alignment horizontal="center" vertical="center" wrapText="1"/>
      <protection/>
    </xf>
    <xf numFmtId="0" fontId="2" fillId="34" borderId="10" xfId="0" applyNumberFormat="1" applyFont="1" applyFill="1" applyBorder="1" applyAlignment="1">
      <alignment horizontal="center" vertical="center" wrapText="1"/>
    </xf>
    <xf numFmtId="0" fontId="1" fillId="34" borderId="10" xfId="0" applyNumberFormat="1" applyFont="1" applyFill="1" applyBorder="1" applyAlignment="1" quotePrefix="1">
      <alignment horizontal="justify" vertical="center" wrapText="1"/>
    </xf>
    <xf numFmtId="0" fontId="1" fillId="34" borderId="10" xfId="0" applyNumberFormat="1" applyFont="1" applyFill="1" applyBorder="1" applyAlignment="1">
      <alignment horizontal="left" vertical="center" wrapText="1"/>
    </xf>
    <xf numFmtId="0" fontId="1" fillId="34" borderId="10" xfId="0" applyNumberFormat="1" applyFont="1" applyFill="1" applyBorder="1" applyAlignment="1">
      <alignment horizontal="justify" vertical="center" wrapText="1" readingOrder="1"/>
    </xf>
    <xf numFmtId="185" fontId="2" fillId="34" borderId="10" xfId="0" applyNumberFormat="1" applyFont="1" applyFill="1" applyBorder="1" applyAlignment="1">
      <alignment horizontal="center" vertical="center" wrapText="1"/>
    </xf>
    <xf numFmtId="185" fontId="1" fillId="34" borderId="10" xfId="0" applyNumberFormat="1" applyFont="1" applyFill="1" applyBorder="1" applyAlignment="1">
      <alignment horizontal="left" vertical="center" wrapText="1"/>
    </xf>
    <xf numFmtId="1" fontId="1" fillId="34" borderId="10" xfId="66" applyNumberFormat="1" applyFont="1" applyFill="1" applyBorder="1" applyAlignment="1">
      <alignment horizontal="center" vertical="center" wrapText="1"/>
      <protection/>
    </xf>
    <xf numFmtId="2" fontId="1" fillId="34" borderId="10" xfId="66" applyNumberFormat="1" applyFont="1" applyFill="1" applyBorder="1" applyAlignment="1">
      <alignment vertical="center" wrapText="1"/>
      <protection/>
    </xf>
    <xf numFmtId="2" fontId="1" fillId="34" borderId="10" xfId="66" applyNumberFormat="1" applyFont="1" applyFill="1" applyBorder="1" applyAlignment="1">
      <alignment horizontal="center" vertical="center" wrapText="1"/>
      <protection/>
    </xf>
    <xf numFmtId="0" fontId="1" fillId="34" borderId="10" xfId="66" applyFont="1" applyFill="1" applyBorder="1" applyAlignment="1">
      <alignment horizontal="left" vertical="center" wrapText="1"/>
      <protection/>
    </xf>
    <xf numFmtId="185" fontId="1" fillId="34" borderId="10" xfId="66" applyNumberFormat="1" applyFont="1" applyFill="1" applyBorder="1" applyAlignment="1">
      <alignment horizontal="left" vertical="center" wrapText="1"/>
      <protection/>
    </xf>
    <xf numFmtId="185" fontId="1" fillId="34" borderId="10" xfId="66" applyNumberFormat="1" applyFont="1" applyFill="1" applyBorder="1" applyAlignment="1">
      <alignment horizontal="center" vertical="center" wrapText="1"/>
      <protection/>
    </xf>
    <xf numFmtId="185" fontId="1" fillId="34" borderId="10" xfId="47" applyNumberFormat="1" applyFont="1" applyFill="1" applyBorder="1" applyAlignment="1">
      <alignment horizontal="center" vertical="center" wrapText="1"/>
    </xf>
    <xf numFmtId="0" fontId="1" fillId="34" borderId="10" xfId="62" applyFont="1" applyFill="1" applyBorder="1" applyAlignment="1">
      <alignment horizontal="center" vertical="center"/>
      <protection/>
    </xf>
    <xf numFmtId="0" fontId="1" fillId="34" borderId="10" xfId="0" applyNumberFormat="1" applyFont="1" applyFill="1" applyBorder="1" applyAlignment="1">
      <alignment vertical="center" wrapText="1"/>
    </xf>
    <xf numFmtId="0" fontId="1" fillId="34" borderId="10" xfId="0" applyNumberFormat="1" applyFont="1" applyFill="1" applyBorder="1" applyAlignment="1">
      <alignment horizontal="center" vertical="center" wrapText="1"/>
    </xf>
    <xf numFmtId="184" fontId="1" fillId="34" borderId="10" xfId="46" applyNumberFormat="1" applyFont="1" applyFill="1" applyBorder="1" applyAlignment="1">
      <alignment horizontal="center" vertical="center" wrapText="1"/>
    </xf>
    <xf numFmtId="4" fontId="1" fillId="34" borderId="10" xfId="62" applyNumberFormat="1" applyFont="1" applyFill="1" applyBorder="1" applyAlignment="1">
      <alignment horizontal="center" vertical="center" wrapText="1"/>
      <protection/>
    </xf>
    <xf numFmtId="2" fontId="1" fillId="34" borderId="10" xfId="62" applyNumberFormat="1" applyFont="1" applyFill="1" applyBorder="1" applyAlignment="1">
      <alignment horizontal="center" vertical="center" wrapText="1"/>
      <protection/>
    </xf>
    <xf numFmtId="0" fontId="1" fillId="34" borderId="10" xfId="62" applyFont="1" applyFill="1" applyBorder="1" applyAlignment="1">
      <alignment horizontal="left" vertical="center" wrapText="1"/>
      <protection/>
    </xf>
    <xf numFmtId="0" fontId="1" fillId="34" borderId="10" xfId="65" applyNumberFormat="1" applyFont="1" applyFill="1" applyBorder="1" applyAlignment="1" applyProtection="1">
      <alignment horizontal="left" vertical="center" wrapText="1"/>
      <protection/>
    </xf>
    <xf numFmtId="0" fontId="1" fillId="34" borderId="10" xfId="0" applyFont="1" applyFill="1" applyBorder="1" applyAlignment="1">
      <alignment vertical="center" wrapText="1"/>
    </xf>
    <xf numFmtId="0" fontId="1" fillId="34" borderId="10" xfId="0" applyFont="1" applyFill="1" applyBorder="1" applyAlignment="1">
      <alignment/>
    </xf>
    <xf numFmtId="0" fontId="1" fillId="34" borderId="10" xfId="0" applyFont="1" applyFill="1" applyBorder="1" applyAlignment="1">
      <alignment horizontal="center" vertical="center"/>
    </xf>
    <xf numFmtId="0" fontId="1" fillId="34" borderId="10" xfId="70" applyFont="1" applyFill="1" applyBorder="1" applyAlignment="1">
      <alignment vertical="center" wrapText="1"/>
      <protection/>
    </xf>
    <xf numFmtId="4" fontId="1" fillId="34" borderId="10" xfId="70" applyNumberFormat="1" applyFont="1" applyFill="1" applyBorder="1" applyAlignment="1">
      <alignment horizontal="center" vertical="center"/>
      <protection/>
    </xf>
    <xf numFmtId="0" fontId="1" fillId="34" borderId="10" xfId="70" applyFont="1" applyFill="1" applyBorder="1" applyAlignment="1">
      <alignment vertical="center"/>
      <protection/>
    </xf>
    <xf numFmtId="0" fontId="1" fillId="34" borderId="10" xfId="0" applyFont="1" applyFill="1" applyBorder="1" applyAlignment="1">
      <alignment horizontal="justify" vertical="center" wrapText="1"/>
    </xf>
    <xf numFmtId="0" fontId="1" fillId="34" borderId="10" xfId="64" applyFont="1" applyFill="1" applyBorder="1" applyAlignment="1">
      <alignment vertical="center" wrapText="1"/>
      <protection/>
    </xf>
    <xf numFmtId="0" fontId="1" fillId="34" borderId="10" xfId="64" applyFont="1" applyFill="1" applyBorder="1" applyAlignment="1">
      <alignment horizontal="center" vertical="center" wrapText="1"/>
      <protection/>
    </xf>
    <xf numFmtId="186" fontId="1" fillId="34" borderId="10" xfId="70" applyNumberFormat="1" applyFont="1" applyFill="1" applyBorder="1" applyAlignment="1">
      <alignment horizontal="center" vertical="center"/>
      <protection/>
    </xf>
    <xf numFmtId="190" fontId="1" fillId="34" borderId="10" xfId="45" applyNumberFormat="1" applyFont="1" applyFill="1" applyBorder="1" applyAlignment="1">
      <alignment horizontal="center" vertical="center" wrapText="1"/>
    </xf>
    <xf numFmtId="0" fontId="1" fillId="34" borderId="10" xfId="0" applyFont="1" applyFill="1" applyBorder="1" applyAlignment="1">
      <alignment horizontal="center" vertical="center" wrapText="1"/>
    </xf>
    <xf numFmtId="2" fontId="1" fillId="34" borderId="10" xfId="0" applyNumberFormat="1" applyFont="1" applyFill="1" applyBorder="1" applyAlignment="1">
      <alignment horizontal="center" vertical="center" wrapText="1"/>
    </xf>
    <xf numFmtId="2" fontId="2" fillId="34" borderId="10" xfId="62" applyNumberFormat="1" applyFont="1" applyFill="1" applyBorder="1" applyAlignment="1">
      <alignment horizontal="center" vertical="center" wrapText="1"/>
      <protection/>
    </xf>
    <xf numFmtId="4" fontId="1" fillId="34" borderId="10" xfId="0" applyNumberFormat="1" applyFont="1" applyFill="1" applyBorder="1" applyAlignment="1">
      <alignment horizontal="center" vertical="center" wrapText="1"/>
    </xf>
    <xf numFmtId="0" fontId="1" fillId="34" borderId="10" xfId="0" applyFont="1" applyFill="1" applyBorder="1" applyAlignment="1">
      <alignment horizontal="left" vertical="center" wrapText="1"/>
    </xf>
    <xf numFmtId="0" fontId="1" fillId="34" borderId="10" xfId="64" applyFont="1" applyFill="1" applyBorder="1" applyAlignment="1">
      <alignment horizontal="left" vertical="center" wrapText="1"/>
      <protection/>
    </xf>
    <xf numFmtId="0" fontId="0" fillId="32" borderId="0" xfId="0" applyFont="1" applyFill="1" applyAlignment="1">
      <alignment/>
    </xf>
    <xf numFmtId="0" fontId="1" fillId="33" borderId="10" xfId="0" applyNumberFormat="1" applyFont="1" applyFill="1" applyBorder="1" applyAlignment="1" quotePrefix="1">
      <alignment horizontal="justify" vertical="center" wrapText="1" readingOrder="1"/>
    </xf>
    <xf numFmtId="0" fontId="1" fillId="33" borderId="10" xfId="0" applyNumberFormat="1" applyFont="1" applyFill="1" applyBorder="1" applyAlignment="1">
      <alignment horizontal="center" vertical="center" wrapText="1" readingOrder="1"/>
    </xf>
    <xf numFmtId="0" fontId="2" fillId="0" borderId="12" xfId="0" applyNumberFormat="1" applyFont="1" applyFill="1" applyBorder="1" applyAlignment="1">
      <alignment horizontal="left" vertical="center" wrapText="1"/>
    </xf>
    <xf numFmtId="0" fontId="2" fillId="0" borderId="15" xfId="0" applyNumberFormat="1" applyFont="1" applyFill="1" applyBorder="1" applyAlignment="1">
      <alignment horizontal="left" vertical="center" wrapText="1"/>
    </xf>
    <xf numFmtId="0" fontId="2" fillId="0" borderId="13" xfId="0" applyNumberFormat="1"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2" xfId="70" applyFont="1" applyFill="1" applyBorder="1" applyAlignment="1">
      <alignment horizontal="left" vertical="center" wrapText="1"/>
      <protection/>
    </xf>
    <xf numFmtId="0" fontId="2" fillId="0" borderId="15" xfId="70" applyFont="1" applyFill="1" applyBorder="1" applyAlignment="1">
      <alignment horizontal="left" vertical="center" wrapText="1"/>
      <protection/>
    </xf>
    <xf numFmtId="0" fontId="2" fillId="0" borderId="13" xfId="70" applyFont="1" applyFill="1" applyBorder="1" applyAlignment="1">
      <alignment horizontal="left" vertical="center" wrapText="1"/>
      <protection/>
    </xf>
    <xf numFmtId="1" fontId="2" fillId="0" borderId="10" xfId="0" applyNumberFormat="1" applyFont="1" applyFill="1" applyBorder="1" applyAlignment="1">
      <alignment horizontal="left" vertical="center" wrapText="1"/>
    </xf>
    <xf numFmtId="0" fontId="1" fillId="35" borderId="16" xfId="0" applyNumberFormat="1" applyFont="1" applyFill="1" applyBorder="1" applyAlignment="1">
      <alignment horizontal="center" vertical="center" wrapText="1" readingOrder="1"/>
    </xf>
    <xf numFmtId="0" fontId="1" fillId="35" borderId="11" xfId="0" applyNumberFormat="1" applyFont="1" applyFill="1" applyBorder="1" applyAlignment="1">
      <alignment horizontal="center" vertical="center" wrapText="1" readingOrder="1"/>
    </xf>
    <xf numFmtId="2" fontId="3" fillId="0" borderId="12"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0" fontId="11" fillId="0" borderId="0" xfId="0" applyFont="1" applyFill="1" applyAlignment="1">
      <alignment horizontal="center" vertical="center"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9" fillId="0" borderId="0" xfId="0" applyFont="1" applyFill="1" applyAlignment="1">
      <alignment horizontal="center" vertical="center"/>
    </xf>
    <xf numFmtId="0" fontId="2" fillId="0" borderId="10" xfId="0" applyFont="1" applyFill="1" applyBorder="1" applyAlignment="1">
      <alignment horizontal="justify" vertical="center" wrapText="1"/>
    </xf>
    <xf numFmtId="0" fontId="2" fillId="0" borderId="1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6" xfId="0" applyFont="1" applyFill="1" applyBorder="1" applyAlignment="1">
      <alignment horizontal="center" vertical="center" wrapText="1" readingOrder="1"/>
    </xf>
    <xf numFmtId="0" fontId="2" fillId="0" borderId="11" xfId="0" applyFont="1" applyFill="1" applyBorder="1" applyAlignment="1">
      <alignment horizontal="center" vertical="center" wrapText="1" readingOrder="1"/>
    </xf>
    <xf numFmtId="2" fontId="2" fillId="0" borderId="10" xfId="0" applyNumberFormat="1" applyFont="1" applyFill="1" applyBorder="1" applyAlignment="1">
      <alignment horizontal="center" vertical="center" wrapText="1"/>
    </xf>
    <xf numFmtId="0" fontId="1" fillId="36" borderId="10" xfId="0" applyNumberFormat="1" applyFont="1" applyFill="1" applyBorder="1" applyAlignment="1">
      <alignment horizontal="center" vertical="center" wrapText="1"/>
    </xf>
    <xf numFmtId="0" fontId="1" fillId="36" borderId="10" xfId="0" applyNumberFormat="1" applyFont="1" applyFill="1" applyBorder="1" applyAlignment="1">
      <alignment horizontal="justify" vertical="center" wrapText="1"/>
    </xf>
    <xf numFmtId="0" fontId="1" fillId="36" borderId="10" xfId="63" applyNumberFormat="1" applyFont="1" applyFill="1" applyBorder="1" applyAlignment="1">
      <alignment horizontal="center" vertical="center" wrapText="1"/>
      <protection/>
    </xf>
    <xf numFmtId="0" fontId="2" fillId="36" borderId="10" xfId="0" applyNumberFormat="1" applyFont="1" applyFill="1" applyBorder="1" applyAlignment="1">
      <alignment horizontal="center" vertical="center" wrapText="1"/>
    </xf>
    <xf numFmtId="0" fontId="1" fillId="36" borderId="10" xfId="0" applyNumberFormat="1" applyFont="1" applyFill="1" applyBorder="1" applyAlignment="1">
      <alignment horizontal="justify" vertical="center" wrapText="1" readingOrder="1"/>
    </xf>
    <xf numFmtId="0" fontId="1" fillId="36" borderId="10" xfId="0" applyFont="1" applyFill="1" applyBorder="1" applyAlignment="1">
      <alignment horizontal="center" vertical="center"/>
    </xf>
    <xf numFmtId="0" fontId="1" fillId="36" borderId="10" xfId="0" applyNumberFormat="1" applyFont="1" applyFill="1" applyBorder="1" applyAlignment="1">
      <alignment horizontal="center" vertical="center" wrapText="1" readingOrder="1"/>
    </xf>
    <xf numFmtId="0" fontId="0" fillId="36" borderId="0" xfId="0" applyFont="1" applyFill="1" applyAlignment="1">
      <alignment/>
    </xf>
    <xf numFmtId="0" fontId="0" fillId="36" borderId="0" xfId="0" applyFont="1" applyFill="1" applyAlignment="1">
      <alignment horizontal="center" vertical="center" wrapText="1"/>
    </xf>
    <xf numFmtId="0" fontId="0" fillId="36" borderId="10" xfId="0" applyFont="1" applyFill="1" applyBorder="1" applyAlignment="1">
      <alignment horizontal="center" vertical="center"/>
    </xf>
    <xf numFmtId="0" fontId="1" fillId="36" borderId="10" xfId="0" applyNumberFormat="1" applyFont="1" applyFill="1" applyBorder="1" applyAlignment="1" quotePrefix="1">
      <alignment horizontal="justify" vertical="center" wrapText="1" readingOrder="1"/>
    </xf>
    <xf numFmtId="0" fontId="1" fillId="36" borderId="10" xfId="0" applyNumberFormat="1" applyFont="1" applyFill="1" applyBorder="1" applyAlignment="1">
      <alignment horizontal="left" vertical="center" wrapText="1"/>
    </xf>
    <xf numFmtId="0" fontId="1" fillId="36" borderId="10" xfId="0" applyNumberFormat="1" applyFont="1" applyFill="1" applyBorder="1" applyAlignment="1" quotePrefix="1">
      <alignment horizontal="justify" vertical="center" wrapText="1"/>
    </xf>
    <xf numFmtId="185" fontId="1" fillId="36" borderId="10" xfId="0" applyNumberFormat="1" applyFont="1" applyFill="1" applyBorder="1" applyAlignment="1">
      <alignment horizontal="center" vertical="center" wrapText="1"/>
    </xf>
    <xf numFmtId="185" fontId="1" fillId="36" borderId="10" xfId="0" applyNumberFormat="1" applyFont="1" applyFill="1" applyBorder="1" applyAlignment="1">
      <alignment horizontal="left" vertical="center" wrapText="1"/>
    </xf>
    <xf numFmtId="0" fontId="1" fillId="36" borderId="10" xfId="66" applyFont="1" applyFill="1" applyBorder="1" applyAlignment="1">
      <alignment horizontal="center" vertical="center" wrapText="1"/>
      <protection/>
    </xf>
    <xf numFmtId="0" fontId="1" fillId="36" borderId="10" xfId="66" applyFont="1" applyFill="1" applyBorder="1" applyAlignment="1">
      <alignment vertical="center" wrapText="1"/>
      <protection/>
    </xf>
    <xf numFmtId="185" fontId="1" fillId="36" borderId="10" xfId="47" applyNumberFormat="1" applyFont="1" applyFill="1" applyBorder="1" applyAlignment="1">
      <alignment horizontal="center" vertical="center" wrapText="1"/>
    </xf>
    <xf numFmtId="0" fontId="1" fillId="36" borderId="10" xfId="66" applyFont="1" applyFill="1" applyBorder="1" applyAlignment="1" quotePrefix="1">
      <alignment horizontal="justify" vertical="center" wrapText="1"/>
      <protection/>
    </xf>
    <xf numFmtId="187" fontId="1" fillId="36" borderId="10" xfId="47" applyNumberFormat="1" applyFont="1" applyFill="1" applyBorder="1" applyAlignment="1">
      <alignment horizontal="center" vertical="center" wrapText="1"/>
    </xf>
    <xf numFmtId="0" fontId="1" fillId="36" borderId="10" xfId="62" applyFont="1" applyFill="1" applyBorder="1" applyAlignment="1">
      <alignment horizontal="center" vertical="center"/>
      <protection/>
    </xf>
    <xf numFmtId="0" fontId="1" fillId="36" borderId="10" xfId="69" applyNumberFormat="1" applyFont="1" applyFill="1" applyBorder="1" applyAlignment="1">
      <alignment horizontal="justify" vertical="center" wrapText="1"/>
      <protection/>
    </xf>
    <xf numFmtId="0" fontId="1" fillId="36" borderId="10" xfId="69" applyNumberFormat="1" applyFont="1" applyFill="1" applyBorder="1" applyAlignment="1">
      <alignment horizontal="center" vertical="center" wrapText="1"/>
      <protection/>
    </xf>
    <xf numFmtId="0" fontId="1" fillId="36" borderId="10" xfId="70" applyFont="1" applyFill="1" applyBorder="1" applyAlignment="1">
      <alignment vertical="center" wrapText="1"/>
      <protection/>
    </xf>
    <xf numFmtId="2" fontId="1" fillId="36" borderId="10" xfId="70" applyNumberFormat="1" applyFont="1" applyFill="1" applyBorder="1" applyAlignment="1">
      <alignment horizontal="center" vertical="center" wrapText="1"/>
      <protection/>
    </xf>
    <xf numFmtId="0" fontId="1" fillId="36" borderId="10" xfId="69" applyNumberFormat="1" applyFont="1" applyFill="1" applyBorder="1" applyAlignment="1">
      <alignment horizontal="left" vertical="center" wrapText="1"/>
      <protection/>
    </xf>
    <xf numFmtId="0" fontId="1" fillId="36" borderId="10" xfId="70" applyFont="1" applyFill="1" applyBorder="1" applyAlignment="1">
      <alignment vertical="center"/>
      <protection/>
    </xf>
    <xf numFmtId="0" fontId="1" fillId="37" borderId="10" xfId="0" applyNumberFormat="1" applyFont="1" applyFill="1" applyBorder="1" applyAlignment="1">
      <alignment horizontal="center" vertical="center" wrapText="1"/>
    </xf>
    <xf numFmtId="0" fontId="1" fillId="37" borderId="10" xfId="0" applyNumberFormat="1" applyFont="1" applyFill="1" applyBorder="1" applyAlignment="1">
      <alignment horizontal="justify" vertical="center" wrapText="1"/>
    </xf>
    <xf numFmtId="1" fontId="1" fillId="37" borderId="10" xfId="63" applyNumberFormat="1" applyFont="1" applyFill="1" applyBorder="1" applyAlignment="1">
      <alignment horizontal="center" vertical="center" wrapText="1"/>
      <protection/>
    </xf>
    <xf numFmtId="0" fontId="2" fillId="37" borderId="10" xfId="0" applyNumberFormat="1" applyFont="1" applyFill="1" applyBorder="1" applyAlignment="1">
      <alignment horizontal="center" vertical="center" wrapText="1"/>
    </xf>
    <xf numFmtId="185" fontId="1" fillId="37" borderId="10" xfId="0" applyNumberFormat="1" applyFont="1" applyFill="1" applyBorder="1" applyAlignment="1">
      <alignment horizontal="center" vertical="center" wrapText="1"/>
    </xf>
    <xf numFmtId="0" fontId="1" fillId="37" borderId="10" xfId="0" applyNumberFormat="1" applyFont="1" applyFill="1" applyBorder="1" applyAlignment="1">
      <alignment horizontal="justify" vertical="center" wrapText="1" readingOrder="1"/>
    </xf>
    <xf numFmtId="0" fontId="1" fillId="37" borderId="10" xfId="0" applyFont="1" applyFill="1" applyBorder="1" applyAlignment="1">
      <alignment horizontal="center" vertical="center"/>
    </xf>
    <xf numFmtId="0" fontId="1" fillId="37" borderId="10" xfId="0" applyNumberFormat="1" applyFont="1" applyFill="1" applyBorder="1" applyAlignment="1">
      <alignment horizontal="center" vertical="center" wrapText="1" readingOrder="1"/>
    </xf>
    <xf numFmtId="0" fontId="0" fillId="37" borderId="0" xfId="0" applyFont="1" applyFill="1" applyAlignment="1">
      <alignment/>
    </xf>
    <xf numFmtId="0" fontId="1" fillId="37" borderId="10" xfId="63" applyNumberFormat="1" applyFont="1" applyFill="1" applyBorder="1" applyAlignment="1">
      <alignment horizontal="center" vertical="center" wrapText="1"/>
      <protection/>
    </xf>
    <xf numFmtId="0" fontId="0" fillId="37" borderId="0" xfId="0" applyFont="1" applyFill="1" applyAlignment="1">
      <alignment horizontal="center" vertical="center"/>
    </xf>
    <xf numFmtId="0" fontId="0" fillId="37" borderId="10" xfId="0" applyFont="1" applyFill="1" applyBorder="1" applyAlignment="1">
      <alignment horizontal="center" vertical="center"/>
    </xf>
    <xf numFmtId="185" fontId="1" fillId="37" borderId="10" xfId="63" applyNumberFormat="1" applyFont="1" applyFill="1" applyBorder="1" applyAlignment="1">
      <alignment horizontal="center" vertical="center" wrapText="1"/>
      <protection/>
    </xf>
    <xf numFmtId="0" fontId="1" fillId="37" borderId="10" xfId="0" applyNumberFormat="1" applyFont="1" applyFill="1" applyBorder="1" applyAlignment="1" quotePrefix="1">
      <alignment horizontal="justify" vertical="center" wrapText="1" readingOrder="1"/>
    </xf>
    <xf numFmtId="0" fontId="1" fillId="37" borderId="10" xfId="69" applyNumberFormat="1" applyFont="1" applyFill="1" applyBorder="1" applyAlignment="1">
      <alignment horizontal="justify" vertical="center" wrapText="1"/>
      <protection/>
    </xf>
    <xf numFmtId="0" fontId="1" fillId="37" borderId="10" xfId="69" applyNumberFormat="1" applyFont="1" applyFill="1" applyBorder="1" applyAlignment="1">
      <alignment horizontal="center" vertical="center" wrapText="1"/>
      <protection/>
    </xf>
    <xf numFmtId="185" fontId="1" fillId="37" borderId="10" xfId="69" applyNumberFormat="1" applyFont="1" applyFill="1" applyBorder="1" applyAlignment="1">
      <alignment horizontal="center" vertical="center" wrapText="1"/>
      <protection/>
    </xf>
    <xf numFmtId="0" fontId="0" fillId="37" borderId="10" xfId="0" applyFont="1" applyFill="1" applyBorder="1" applyAlignment="1">
      <alignment horizontal="center" vertical="center"/>
    </xf>
    <xf numFmtId="0" fontId="5" fillId="37" borderId="0" xfId="0" applyFont="1" applyFill="1" applyAlignment="1">
      <alignment/>
    </xf>
    <xf numFmtId="0" fontId="1" fillId="37" borderId="10" xfId="0" applyNumberFormat="1" applyFont="1" applyFill="1" applyBorder="1" applyAlignment="1">
      <alignment horizontal="left" vertical="center" wrapText="1"/>
    </xf>
    <xf numFmtId="0" fontId="1" fillId="37" borderId="10" xfId="0" applyNumberFormat="1" applyFont="1" applyFill="1" applyBorder="1" applyAlignment="1" quotePrefix="1">
      <alignment horizontal="justify" vertical="center" wrapText="1"/>
    </xf>
    <xf numFmtId="185" fontId="1" fillId="37" borderId="10" xfId="0" applyNumberFormat="1" applyFont="1" applyFill="1" applyBorder="1" applyAlignment="1">
      <alignment horizontal="left" vertical="center" wrapText="1"/>
    </xf>
    <xf numFmtId="0" fontId="0" fillId="37" borderId="0" xfId="0" applyFont="1" applyFill="1" applyAlignment="1">
      <alignment/>
    </xf>
    <xf numFmtId="0" fontId="1" fillId="37" borderId="10" xfId="0" applyNumberFormat="1" applyFont="1" applyFill="1" applyBorder="1" applyAlignment="1" quotePrefix="1">
      <alignment horizontal="justify" vertical="top" wrapText="1"/>
    </xf>
    <xf numFmtId="0" fontId="1" fillId="37" borderId="10" xfId="66" applyFont="1" applyFill="1" applyBorder="1" applyAlignment="1">
      <alignment horizontal="center" vertical="center" wrapText="1"/>
      <protection/>
    </xf>
    <xf numFmtId="0" fontId="1" fillId="37" borderId="10" xfId="66" applyFont="1" applyFill="1" applyBorder="1" applyAlignment="1">
      <alignment vertical="center" wrapText="1"/>
      <protection/>
    </xf>
    <xf numFmtId="185" fontId="1" fillId="37" borderId="10" xfId="47" applyNumberFormat="1" applyFont="1" applyFill="1" applyBorder="1" applyAlignment="1">
      <alignment horizontal="center" vertical="center" wrapText="1"/>
    </xf>
    <xf numFmtId="0" fontId="1" fillId="37" borderId="10" xfId="66" applyFont="1" applyFill="1" applyBorder="1" applyAlignment="1" quotePrefix="1">
      <alignment horizontal="left" vertical="center" wrapText="1"/>
      <protection/>
    </xf>
  </cellXfs>
  <cellStyles count="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nh thường 2" xfId="40"/>
    <cellStyle name="Calculation" xfId="41"/>
    <cellStyle name="Check Cell" xfId="42"/>
    <cellStyle name="Comma" xfId="43"/>
    <cellStyle name="Comma [0]" xfId="44"/>
    <cellStyle name="Comma 2" xfId="45"/>
    <cellStyle name="Comma 5" xfId="46"/>
    <cellStyle name="Comma 9 2" xfId="47"/>
    <cellStyle name="Comma_2020.7.16 Biểu bổ sung KHSDĐ quan Long Bien" xfId="48"/>
    <cellStyle name="Currency" xfId="49"/>
    <cellStyle name="Currency [0]" xfId="50"/>
    <cellStyle name="Explanatory Text" xfId="51"/>
    <cellStyle name="Followed Hyperlink" xfId="52"/>
    <cellStyle name="Good" xfId="53"/>
    <cellStyle name="Heading 1" xfId="54"/>
    <cellStyle name="Heading 2" xfId="55"/>
    <cellStyle name="Heading 3" xfId="56"/>
    <cellStyle name="Heading 4" xfId="57"/>
    <cellStyle name="Hyperlink" xfId="58"/>
    <cellStyle name="Input" xfId="59"/>
    <cellStyle name="Linked Cell" xfId="60"/>
    <cellStyle name="Neutral" xfId="61"/>
    <cellStyle name="Normal 105" xfId="62"/>
    <cellStyle name="Normal 2" xfId="63"/>
    <cellStyle name="Normal 3" xfId="64"/>
    <cellStyle name="Normal 61" xfId="65"/>
    <cellStyle name="Normal_2020.7.16 Biểu bổ sung KHSDĐ quan Long Bien" xfId="66"/>
    <cellStyle name="Normal_BIEU KHSDĐ2015 (03.10.2014)" xfId="67"/>
    <cellStyle name="Normal_BieuKHXDCB2009(sua theo yeu cau U6 ngay 25-11) PHONH DO THI" xfId="68"/>
    <cellStyle name="Normal_KHSDD2020" xfId="69"/>
    <cellStyle name="Normal_Rà soát 2020 - đăng ký 2021" xfId="70"/>
    <cellStyle name="Note" xfId="71"/>
    <cellStyle name="Output" xfId="72"/>
    <cellStyle name="Percent" xfId="73"/>
    <cellStyle name="Title" xfId="74"/>
    <cellStyle name="Total" xfId="75"/>
    <cellStyle name="Warning Text" xfId="76"/>
  </cellStyles>
  <dxfs count="3">
    <dxf>
      <font>
        <color indexed="9"/>
      </font>
    </dxf>
    <dxf>
      <font>
        <color indexed="9"/>
      </font>
      <fill>
        <patternFill>
          <fgColor indexed="64"/>
        </patternFill>
      </fill>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B207"/>
  <sheetViews>
    <sheetView tabSelected="1" zoomScale="75" zoomScaleNormal="75" zoomScalePageLayoutView="0" workbookViewId="0" topLeftCell="A193">
      <selection activeCell="A128" sqref="A128:IV128"/>
    </sheetView>
  </sheetViews>
  <sheetFormatPr defaultColWidth="9.140625" defaultRowHeight="12.75"/>
  <cols>
    <col min="1" max="1" width="4.28125" style="11" customWidth="1"/>
    <col min="2" max="2" width="36.140625" style="18" customWidth="1"/>
    <col min="3" max="3" width="10.28125" style="11" customWidth="1"/>
    <col min="4" max="4" width="25.140625" style="11" customWidth="1"/>
    <col min="5" max="5" width="8.7109375" style="12" customWidth="1"/>
    <col min="6" max="6" width="8.8515625" style="12" customWidth="1"/>
    <col min="7" max="7" width="10.8515625" style="12" customWidth="1"/>
    <col min="8" max="8" width="8.8515625" style="11" bestFit="1" customWidth="1"/>
    <col min="9" max="9" width="10.28125" style="9" customWidth="1"/>
    <col min="10" max="10" width="52.421875" style="23" customWidth="1"/>
    <col min="11" max="11" width="6.57421875" style="104" customWidth="1"/>
    <col min="12" max="12" width="7.8515625" style="104" customWidth="1"/>
    <col min="13" max="13" width="7.421875" style="104" customWidth="1"/>
    <col min="14" max="14" width="26.7109375" style="104" customWidth="1"/>
    <col min="15" max="15" width="23.7109375" style="104" customWidth="1"/>
    <col min="16" max="16384" width="9.140625" style="5" customWidth="1"/>
  </cols>
  <sheetData>
    <row r="1" spans="1:10" ht="30" customHeight="1">
      <c r="A1" s="181" t="s">
        <v>109</v>
      </c>
      <c r="B1" s="181"/>
      <c r="C1" s="181"/>
      <c r="D1" s="181"/>
      <c r="E1" s="181"/>
      <c r="F1" s="181"/>
      <c r="G1" s="181"/>
      <c r="H1" s="181"/>
      <c r="I1" s="181"/>
      <c r="J1" s="181"/>
    </row>
    <row r="2" spans="1:15" s="9" customFormat="1" ht="25.5" customHeight="1">
      <c r="A2" s="177" t="s">
        <v>110</v>
      </c>
      <c r="B2" s="177"/>
      <c r="C2" s="177"/>
      <c r="D2" s="177"/>
      <c r="E2" s="177"/>
      <c r="F2" s="177"/>
      <c r="G2" s="177"/>
      <c r="H2" s="177"/>
      <c r="I2" s="177"/>
      <c r="J2" s="177"/>
      <c r="K2" s="104"/>
      <c r="L2" s="104"/>
      <c r="M2" s="104"/>
      <c r="N2" s="104"/>
      <c r="O2" s="104"/>
    </row>
    <row r="3" ht="12.75"/>
    <row r="4" spans="1:15" ht="18.75" customHeight="1">
      <c r="A4" s="168" t="s">
        <v>336</v>
      </c>
      <c r="B4" s="182" t="s">
        <v>337</v>
      </c>
      <c r="C4" s="183" t="s">
        <v>338</v>
      </c>
      <c r="D4" s="168" t="s">
        <v>339</v>
      </c>
      <c r="E4" s="189" t="s">
        <v>340</v>
      </c>
      <c r="F4" s="175" t="s">
        <v>341</v>
      </c>
      <c r="G4" s="176"/>
      <c r="H4" s="185" t="s">
        <v>342</v>
      </c>
      <c r="I4" s="186"/>
      <c r="J4" s="187" t="s">
        <v>343</v>
      </c>
      <c r="K4" s="168" t="s">
        <v>436</v>
      </c>
      <c r="L4" s="168"/>
      <c r="M4" s="168"/>
      <c r="N4" s="173" t="s">
        <v>461</v>
      </c>
      <c r="O4" s="173" t="s">
        <v>182</v>
      </c>
    </row>
    <row r="5" spans="1:15" ht="63.75">
      <c r="A5" s="168"/>
      <c r="B5" s="182"/>
      <c r="C5" s="184"/>
      <c r="D5" s="168"/>
      <c r="E5" s="189"/>
      <c r="F5" s="4" t="s">
        <v>344</v>
      </c>
      <c r="G5" s="4" t="s">
        <v>345</v>
      </c>
      <c r="H5" s="6" t="s">
        <v>346</v>
      </c>
      <c r="I5" s="6" t="s">
        <v>347</v>
      </c>
      <c r="J5" s="188"/>
      <c r="K5" s="107" t="s">
        <v>437</v>
      </c>
      <c r="L5" s="107" t="s">
        <v>438</v>
      </c>
      <c r="M5" s="107" t="s">
        <v>439</v>
      </c>
      <c r="N5" s="174"/>
      <c r="O5" s="174"/>
    </row>
    <row r="6" spans="1:15" s="29" customFormat="1" ht="12.75">
      <c r="A6" s="27">
        <v>-1</v>
      </c>
      <c r="B6" s="27">
        <v>-2</v>
      </c>
      <c r="C6" s="27">
        <v>-3</v>
      </c>
      <c r="D6" s="27">
        <v>-4</v>
      </c>
      <c r="E6" s="27">
        <v>-5</v>
      </c>
      <c r="F6" s="27">
        <v>-6</v>
      </c>
      <c r="G6" s="27">
        <v>-7</v>
      </c>
      <c r="H6" s="27">
        <v>-8</v>
      </c>
      <c r="I6" s="27">
        <v>-9</v>
      </c>
      <c r="J6" s="28">
        <v>-10</v>
      </c>
      <c r="K6" s="108"/>
      <c r="L6" s="108"/>
      <c r="M6" s="108"/>
      <c r="N6" s="108"/>
      <c r="O6" s="108"/>
    </row>
    <row r="7" spans="1:15" s="29" customFormat="1" ht="27" customHeight="1">
      <c r="A7" s="72" t="s">
        <v>348</v>
      </c>
      <c r="B7" s="172" t="s">
        <v>111</v>
      </c>
      <c r="C7" s="172"/>
      <c r="D7" s="172"/>
      <c r="E7" s="57">
        <f>+E8+E120</f>
        <v>360.585</v>
      </c>
      <c r="F7" s="57"/>
      <c r="G7" s="57">
        <f>+G8+G120</f>
        <v>216.21499999999997</v>
      </c>
      <c r="H7" s="56"/>
      <c r="I7" s="56"/>
      <c r="J7" s="56"/>
      <c r="K7" s="108"/>
      <c r="L7" s="108"/>
      <c r="M7" s="108"/>
      <c r="N7" s="108"/>
      <c r="O7" s="108"/>
    </row>
    <row r="8" spans="1:15" ht="18" customHeight="1">
      <c r="A8" s="6" t="s">
        <v>349</v>
      </c>
      <c r="B8" s="178" t="s">
        <v>112</v>
      </c>
      <c r="C8" s="179"/>
      <c r="D8" s="180"/>
      <c r="E8" s="4">
        <f>+E9+E61+E104</f>
        <v>345.51</v>
      </c>
      <c r="F8" s="7"/>
      <c r="G8" s="4">
        <f>+G9+G61+G104</f>
        <v>201.14</v>
      </c>
      <c r="H8" s="7"/>
      <c r="I8" s="7"/>
      <c r="J8" s="73"/>
      <c r="K8" s="109"/>
      <c r="L8" s="109"/>
      <c r="M8" s="109"/>
      <c r="N8" s="109"/>
      <c r="O8" s="109"/>
    </row>
    <row r="9" spans="1:15" ht="13.5">
      <c r="A9" s="6" t="s">
        <v>350</v>
      </c>
      <c r="B9" s="19" t="s">
        <v>68</v>
      </c>
      <c r="C9" s="7"/>
      <c r="D9" s="7"/>
      <c r="E9" s="4">
        <f>SUM(E10:E60)</f>
        <v>131.47000000000003</v>
      </c>
      <c r="F9" s="4"/>
      <c r="G9" s="4">
        <f>SUM(G10:G60)</f>
        <v>68.44</v>
      </c>
      <c r="H9" s="7"/>
      <c r="I9" s="7"/>
      <c r="J9" s="73"/>
      <c r="K9" s="110"/>
      <c r="L9" s="110"/>
      <c r="M9" s="110"/>
      <c r="N9" s="110"/>
      <c r="O9" s="110"/>
    </row>
    <row r="10" spans="1:15" s="225" customFormat="1" ht="54" customHeight="1">
      <c r="A10" s="217">
        <v>1</v>
      </c>
      <c r="B10" s="218" t="s">
        <v>351</v>
      </c>
      <c r="C10" s="217" t="s">
        <v>352</v>
      </c>
      <c r="D10" s="217" t="s">
        <v>353</v>
      </c>
      <c r="E10" s="219">
        <v>3</v>
      </c>
      <c r="F10" s="220"/>
      <c r="G10" s="221">
        <v>0.2</v>
      </c>
      <c r="H10" s="217" t="s">
        <v>354</v>
      </c>
      <c r="I10" s="217" t="s">
        <v>355</v>
      </c>
      <c r="J10" s="222" t="s">
        <v>74</v>
      </c>
      <c r="K10" s="223" t="s">
        <v>440</v>
      </c>
      <c r="L10" s="223"/>
      <c r="M10" s="223"/>
      <c r="N10" s="224" t="s">
        <v>75</v>
      </c>
      <c r="O10" s="224" t="s">
        <v>181</v>
      </c>
    </row>
    <row r="11" spans="1:15" s="116" customFormat="1" ht="43.5" customHeight="1">
      <c r="A11" s="111">
        <v>2</v>
      </c>
      <c r="B11" s="112" t="s">
        <v>356</v>
      </c>
      <c r="C11" s="111" t="s">
        <v>357</v>
      </c>
      <c r="D11" s="111" t="s">
        <v>353</v>
      </c>
      <c r="E11" s="117">
        <v>1.71</v>
      </c>
      <c r="F11" s="113"/>
      <c r="G11" s="111">
        <v>0.3</v>
      </c>
      <c r="H11" s="111" t="s">
        <v>354</v>
      </c>
      <c r="I11" s="111" t="s">
        <v>358</v>
      </c>
      <c r="J11" s="114" t="s">
        <v>71</v>
      </c>
      <c r="K11" s="115"/>
      <c r="L11" s="115" t="s">
        <v>440</v>
      </c>
      <c r="M11" s="115"/>
      <c r="N11" s="115"/>
      <c r="O11" s="115" t="s">
        <v>506</v>
      </c>
    </row>
    <row r="12" spans="1:15" s="116" customFormat="1" ht="63.75" customHeight="1">
      <c r="A12" s="111">
        <v>3</v>
      </c>
      <c r="B12" s="112" t="s">
        <v>359</v>
      </c>
      <c r="C12" s="111" t="s">
        <v>360</v>
      </c>
      <c r="D12" s="111" t="s">
        <v>361</v>
      </c>
      <c r="E12" s="117">
        <v>1.35</v>
      </c>
      <c r="F12" s="113"/>
      <c r="G12" s="111">
        <v>1.35</v>
      </c>
      <c r="H12" s="111" t="s">
        <v>354</v>
      </c>
      <c r="I12" s="111" t="s">
        <v>354</v>
      </c>
      <c r="J12" s="114" t="s">
        <v>72</v>
      </c>
      <c r="K12" s="115"/>
      <c r="L12" s="115" t="s">
        <v>440</v>
      </c>
      <c r="M12" s="115"/>
      <c r="N12" s="115"/>
      <c r="O12" s="115" t="s">
        <v>506</v>
      </c>
    </row>
    <row r="13" spans="1:15" s="225" customFormat="1" ht="38.25">
      <c r="A13" s="217">
        <v>4</v>
      </c>
      <c r="B13" s="218" t="s">
        <v>362</v>
      </c>
      <c r="C13" s="217" t="s">
        <v>352</v>
      </c>
      <c r="D13" s="217" t="s">
        <v>353</v>
      </c>
      <c r="E13" s="226">
        <v>1.1</v>
      </c>
      <c r="F13" s="220"/>
      <c r="G13" s="217">
        <v>1.1</v>
      </c>
      <c r="H13" s="217" t="s">
        <v>354</v>
      </c>
      <c r="I13" s="217" t="s">
        <v>363</v>
      </c>
      <c r="J13" s="222" t="s">
        <v>131</v>
      </c>
      <c r="K13" s="223"/>
      <c r="L13" s="223" t="s">
        <v>440</v>
      </c>
      <c r="M13" s="223"/>
      <c r="N13" s="227" t="s">
        <v>170</v>
      </c>
      <c r="O13" s="224" t="s">
        <v>181</v>
      </c>
    </row>
    <row r="14" spans="1:15" s="225" customFormat="1" ht="40.5" customHeight="1">
      <c r="A14" s="217">
        <v>5</v>
      </c>
      <c r="B14" s="218" t="s">
        <v>364</v>
      </c>
      <c r="C14" s="217" t="s">
        <v>352</v>
      </c>
      <c r="D14" s="217" t="s">
        <v>353</v>
      </c>
      <c r="E14" s="226">
        <v>1.25</v>
      </c>
      <c r="F14" s="220"/>
      <c r="G14" s="217">
        <v>1.25</v>
      </c>
      <c r="H14" s="217" t="s">
        <v>354</v>
      </c>
      <c r="I14" s="217" t="s">
        <v>365</v>
      </c>
      <c r="J14" s="222" t="s">
        <v>504</v>
      </c>
      <c r="K14" s="223"/>
      <c r="L14" s="223" t="s">
        <v>440</v>
      </c>
      <c r="M14" s="223"/>
      <c r="N14" s="227" t="s">
        <v>170</v>
      </c>
      <c r="O14" s="224" t="s">
        <v>181</v>
      </c>
    </row>
    <row r="15" spans="1:15" s="197" customFormat="1" ht="25.5">
      <c r="A15" s="190">
        <v>6</v>
      </c>
      <c r="B15" s="191" t="s">
        <v>366</v>
      </c>
      <c r="C15" s="190" t="s">
        <v>352</v>
      </c>
      <c r="D15" s="190" t="s">
        <v>353</v>
      </c>
      <c r="E15" s="192">
        <v>0.6</v>
      </c>
      <c r="F15" s="193"/>
      <c r="G15" s="190">
        <v>0.6</v>
      </c>
      <c r="H15" s="190" t="s">
        <v>354</v>
      </c>
      <c r="I15" s="190" t="s">
        <v>367</v>
      </c>
      <c r="J15" s="194" t="s">
        <v>73</v>
      </c>
      <c r="K15" s="195"/>
      <c r="L15" s="195" t="s">
        <v>440</v>
      </c>
      <c r="M15" s="195"/>
      <c r="N15" s="196" t="s">
        <v>177</v>
      </c>
      <c r="O15" s="196" t="s">
        <v>181</v>
      </c>
    </row>
    <row r="16" spans="1:15" s="116" customFormat="1" ht="114.75">
      <c r="A16" s="111">
        <v>7</v>
      </c>
      <c r="B16" s="112" t="s">
        <v>368</v>
      </c>
      <c r="C16" s="111" t="s">
        <v>352</v>
      </c>
      <c r="D16" s="111" t="s">
        <v>353</v>
      </c>
      <c r="E16" s="117">
        <v>20</v>
      </c>
      <c r="F16" s="113"/>
      <c r="G16" s="114"/>
      <c r="H16" s="111" t="s">
        <v>354</v>
      </c>
      <c r="I16" s="111" t="s">
        <v>369</v>
      </c>
      <c r="J16" s="114" t="s">
        <v>370</v>
      </c>
      <c r="K16" s="115" t="s">
        <v>440</v>
      </c>
      <c r="L16" s="115"/>
      <c r="M16" s="115"/>
      <c r="N16" s="115"/>
      <c r="O16" s="115" t="s">
        <v>506</v>
      </c>
    </row>
    <row r="17" spans="1:15" s="225" customFormat="1" ht="89.25">
      <c r="A17" s="217">
        <v>8</v>
      </c>
      <c r="B17" s="218" t="s">
        <v>371</v>
      </c>
      <c r="C17" s="217" t="s">
        <v>352</v>
      </c>
      <c r="D17" s="217" t="s">
        <v>353</v>
      </c>
      <c r="E17" s="226">
        <v>13.5</v>
      </c>
      <c r="F17" s="220"/>
      <c r="G17" s="217">
        <v>7</v>
      </c>
      <c r="H17" s="217" t="s">
        <v>354</v>
      </c>
      <c r="I17" s="217" t="s">
        <v>372</v>
      </c>
      <c r="J17" s="222" t="s">
        <v>505</v>
      </c>
      <c r="K17" s="223" t="s">
        <v>440</v>
      </c>
      <c r="L17" s="223"/>
      <c r="M17" s="223"/>
      <c r="N17" s="224" t="s">
        <v>78</v>
      </c>
      <c r="O17" s="224" t="s">
        <v>181</v>
      </c>
    </row>
    <row r="18" spans="1:15" s="116" customFormat="1" ht="68.25" customHeight="1">
      <c r="A18" s="111">
        <v>9</v>
      </c>
      <c r="B18" s="112" t="s">
        <v>376</v>
      </c>
      <c r="C18" s="111" t="s">
        <v>360</v>
      </c>
      <c r="D18" s="111" t="s">
        <v>353</v>
      </c>
      <c r="E18" s="117">
        <v>1</v>
      </c>
      <c r="F18" s="113"/>
      <c r="G18" s="114"/>
      <c r="H18" s="111" t="s">
        <v>354</v>
      </c>
      <c r="I18" s="111" t="s">
        <v>377</v>
      </c>
      <c r="J18" s="114" t="s">
        <v>378</v>
      </c>
      <c r="K18" s="115"/>
      <c r="L18" s="115" t="s">
        <v>440</v>
      </c>
      <c r="M18" s="115"/>
      <c r="N18" s="115"/>
      <c r="O18" s="115" t="s">
        <v>506</v>
      </c>
    </row>
    <row r="19" spans="1:15" s="197" customFormat="1" ht="63.75">
      <c r="A19" s="190">
        <v>10</v>
      </c>
      <c r="B19" s="191" t="s">
        <v>385</v>
      </c>
      <c r="C19" s="190" t="s">
        <v>352</v>
      </c>
      <c r="D19" s="190" t="s">
        <v>361</v>
      </c>
      <c r="E19" s="192">
        <v>0.8</v>
      </c>
      <c r="F19" s="193"/>
      <c r="G19" s="190">
        <v>0.8</v>
      </c>
      <c r="H19" s="190" t="s">
        <v>354</v>
      </c>
      <c r="I19" s="190" t="s">
        <v>367</v>
      </c>
      <c r="J19" s="194" t="s">
        <v>386</v>
      </c>
      <c r="K19" s="195"/>
      <c r="L19" s="195" t="s">
        <v>440</v>
      </c>
      <c r="M19" s="195"/>
      <c r="N19" s="198" t="s">
        <v>81</v>
      </c>
      <c r="O19" s="196" t="s">
        <v>181</v>
      </c>
    </row>
    <row r="20" spans="1:15" s="225" customFormat="1" ht="102">
      <c r="A20" s="217">
        <v>11</v>
      </c>
      <c r="B20" s="218" t="s">
        <v>387</v>
      </c>
      <c r="C20" s="217" t="s">
        <v>352</v>
      </c>
      <c r="D20" s="217" t="s">
        <v>361</v>
      </c>
      <c r="E20" s="226">
        <v>0.05</v>
      </c>
      <c r="F20" s="217"/>
      <c r="G20" s="217">
        <v>0.05</v>
      </c>
      <c r="H20" s="217" t="s">
        <v>354</v>
      </c>
      <c r="I20" s="217" t="s">
        <v>388</v>
      </c>
      <c r="J20" s="222" t="s">
        <v>507</v>
      </c>
      <c r="K20" s="223"/>
      <c r="L20" s="223" t="s">
        <v>440</v>
      </c>
      <c r="M20" s="223"/>
      <c r="N20" s="224" t="s">
        <v>76</v>
      </c>
      <c r="O20" s="224" t="s">
        <v>181</v>
      </c>
    </row>
    <row r="21" spans="1:15" s="116" customFormat="1" ht="63.75">
      <c r="A21" s="111">
        <v>12</v>
      </c>
      <c r="B21" s="112" t="s">
        <v>389</v>
      </c>
      <c r="C21" s="111" t="s">
        <v>352</v>
      </c>
      <c r="D21" s="111" t="s">
        <v>361</v>
      </c>
      <c r="E21" s="117">
        <v>0.51</v>
      </c>
      <c r="F21" s="113"/>
      <c r="G21" s="114"/>
      <c r="H21" s="111" t="s">
        <v>354</v>
      </c>
      <c r="I21" s="111" t="s">
        <v>363</v>
      </c>
      <c r="J21" s="114" t="s">
        <v>390</v>
      </c>
      <c r="K21" s="115"/>
      <c r="L21" s="115" t="s">
        <v>440</v>
      </c>
      <c r="M21" s="115"/>
      <c r="N21" s="164"/>
      <c r="O21" s="115" t="s">
        <v>506</v>
      </c>
    </row>
    <row r="22" spans="1:15" s="116" customFormat="1" ht="63.75">
      <c r="A22" s="111">
        <v>13</v>
      </c>
      <c r="B22" s="112" t="s">
        <v>391</v>
      </c>
      <c r="C22" s="111" t="s">
        <v>352</v>
      </c>
      <c r="D22" s="111" t="s">
        <v>361</v>
      </c>
      <c r="E22" s="117">
        <v>0.31</v>
      </c>
      <c r="F22" s="113"/>
      <c r="G22" s="111">
        <v>0.31</v>
      </c>
      <c r="H22" s="111" t="s">
        <v>354</v>
      </c>
      <c r="I22" s="111" t="s">
        <v>392</v>
      </c>
      <c r="J22" s="114" t="s">
        <v>82</v>
      </c>
      <c r="K22" s="115"/>
      <c r="L22" s="115" t="s">
        <v>440</v>
      </c>
      <c r="M22" s="115"/>
      <c r="N22" s="164"/>
      <c r="O22" s="164" t="s">
        <v>506</v>
      </c>
    </row>
    <row r="23" spans="1:15" s="116" customFormat="1" ht="63.75">
      <c r="A23" s="111">
        <v>14</v>
      </c>
      <c r="B23" s="112" t="s">
        <v>393</v>
      </c>
      <c r="C23" s="111" t="s">
        <v>352</v>
      </c>
      <c r="D23" s="111" t="s">
        <v>361</v>
      </c>
      <c r="E23" s="117">
        <v>1.96</v>
      </c>
      <c r="F23" s="113"/>
      <c r="G23" s="114"/>
      <c r="H23" s="111" t="s">
        <v>354</v>
      </c>
      <c r="I23" s="111" t="s">
        <v>394</v>
      </c>
      <c r="J23" s="114" t="s">
        <v>395</v>
      </c>
      <c r="K23" s="115"/>
      <c r="L23" s="115" t="s">
        <v>440</v>
      </c>
      <c r="M23" s="115"/>
      <c r="N23" s="164"/>
      <c r="O23" s="115" t="s">
        <v>506</v>
      </c>
    </row>
    <row r="24" spans="1:15" s="116" customFormat="1" ht="63.75">
      <c r="A24" s="111">
        <v>15</v>
      </c>
      <c r="B24" s="112" t="s">
        <v>396</v>
      </c>
      <c r="C24" s="111" t="s">
        <v>352</v>
      </c>
      <c r="D24" s="111" t="s">
        <v>361</v>
      </c>
      <c r="E24" s="117">
        <v>0.25</v>
      </c>
      <c r="F24" s="113"/>
      <c r="G24" s="114"/>
      <c r="H24" s="111" t="s">
        <v>354</v>
      </c>
      <c r="I24" s="111" t="s">
        <v>358</v>
      </c>
      <c r="J24" s="114" t="s">
        <v>49</v>
      </c>
      <c r="K24" s="115"/>
      <c r="L24" s="115" t="s">
        <v>440</v>
      </c>
      <c r="M24" s="115"/>
      <c r="N24" s="164"/>
      <c r="O24" s="115" t="s">
        <v>506</v>
      </c>
    </row>
    <row r="25" spans="1:15" s="116" customFormat="1" ht="63.75">
      <c r="A25" s="111">
        <v>16</v>
      </c>
      <c r="B25" s="112" t="s">
        <v>397</v>
      </c>
      <c r="C25" s="111" t="s">
        <v>352</v>
      </c>
      <c r="D25" s="111" t="s">
        <v>361</v>
      </c>
      <c r="E25" s="117">
        <v>0.1</v>
      </c>
      <c r="F25" s="113"/>
      <c r="G25" s="114"/>
      <c r="H25" s="111" t="s">
        <v>354</v>
      </c>
      <c r="I25" s="111" t="s">
        <v>377</v>
      </c>
      <c r="J25" s="114" t="s">
        <v>398</v>
      </c>
      <c r="K25" s="115"/>
      <c r="L25" s="115" t="s">
        <v>440</v>
      </c>
      <c r="M25" s="115"/>
      <c r="N25" s="164"/>
      <c r="O25" s="115" t="s">
        <v>506</v>
      </c>
    </row>
    <row r="26" spans="1:15" s="116" customFormat="1" ht="63.75">
      <c r="A26" s="111">
        <v>17</v>
      </c>
      <c r="B26" s="112" t="s">
        <v>399</v>
      </c>
      <c r="C26" s="111" t="s">
        <v>352</v>
      </c>
      <c r="D26" s="111" t="s">
        <v>361</v>
      </c>
      <c r="E26" s="117">
        <v>1.02</v>
      </c>
      <c r="F26" s="113"/>
      <c r="G26" s="114"/>
      <c r="H26" s="111" t="s">
        <v>354</v>
      </c>
      <c r="I26" s="111" t="s">
        <v>358</v>
      </c>
      <c r="J26" s="114" t="s">
        <v>400</v>
      </c>
      <c r="K26" s="115"/>
      <c r="L26" s="115" t="s">
        <v>440</v>
      </c>
      <c r="M26" s="115"/>
      <c r="N26" s="164"/>
      <c r="O26" s="115" t="s">
        <v>506</v>
      </c>
    </row>
    <row r="27" spans="1:15" s="225" customFormat="1" ht="89.25">
      <c r="A27" s="217">
        <v>18</v>
      </c>
      <c r="B27" s="218" t="s">
        <v>401</v>
      </c>
      <c r="C27" s="217" t="s">
        <v>352</v>
      </c>
      <c r="D27" s="217" t="s">
        <v>361</v>
      </c>
      <c r="E27" s="226">
        <v>1.68</v>
      </c>
      <c r="F27" s="220"/>
      <c r="G27" s="217">
        <v>1.68</v>
      </c>
      <c r="H27" s="217" t="s">
        <v>354</v>
      </c>
      <c r="I27" s="217" t="s">
        <v>354</v>
      </c>
      <c r="J27" s="222" t="s">
        <v>508</v>
      </c>
      <c r="K27" s="223"/>
      <c r="L27" s="223" t="s">
        <v>440</v>
      </c>
      <c r="M27" s="223"/>
      <c r="N27" s="224" t="s">
        <v>78</v>
      </c>
      <c r="O27" s="224" t="s">
        <v>181</v>
      </c>
    </row>
    <row r="28" spans="1:15" s="197" customFormat="1" ht="63.75">
      <c r="A28" s="190">
        <v>19</v>
      </c>
      <c r="B28" s="191" t="s">
        <v>402</v>
      </c>
      <c r="C28" s="190" t="s">
        <v>352</v>
      </c>
      <c r="D28" s="190" t="s">
        <v>361</v>
      </c>
      <c r="E28" s="192">
        <v>0.53</v>
      </c>
      <c r="F28" s="193"/>
      <c r="G28" s="190">
        <v>0.53</v>
      </c>
      <c r="H28" s="190" t="s">
        <v>354</v>
      </c>
      <c r="I28" s="190" t="s">
        <v>403</v>
      </c>
      <c r="J28" s="194" t="s">
        <v>404</v>
      </c>
      <c r="K28" s="195"/>
      <c r="L28" s="195" t="s">
        <v>440</v>
      </c>
      <c r="M28" s="195"/>
      <c r="N28" s="199" t="s">
        <v>172</v>
      </c>
      <c r="O28" s="196" t="s">
        <v>181</v>
      </c>
    </row>
    <row r="29" spans="1:15" s="197" customFormat="1" ht="40.5" customHeight="1">
      <c r="A29" s="190">
        <v>20</v>
      </c>
      <c r="B29" s="191" t="s">
        <v>405</v>
      </c>
      <c r="C29" s="190" t="s">
        <v>360</v>
      </c>
      <c r="D29" s="190" t="s">
        <v>353</v>
      </c>
      <c r="E29" s="192">
        <v>8.4</v>
      </c>
      <c r="F29" s="193"/>
      <c r="G29" s="190">
        <v>1.74</v>
      </c>
      <c r="H29" s="190" t="s">
        <v>354</v>
      </c>
      <c r="I29" s="190" t="s">
        <v>354</v>
      </c>
      <c r="J29" s="194" t="s">
        <v>132</v>
      </c>
      <c r="K29" s="195" t="s">
        <v>440</v>
      </c>
      <c r="L29" s="195"/>
      <c r="M29" s="195"/>
      <c r="N29" s="199" t="s">
        <v>171</v>
      </c>
      <c r="O29" s="196" t="s">
        <v>181</v>
      </c>
    </row>
    <row r="30" spans="1:15" s="225" customFormat="1" ht="48.75" customHeight="1">
      <c r="A30" s="217">
        <v>21</v>
      </c>
      <c r="B30" s="218" t="s">
        <v>406</v>
      </c>
      <c r="C30" s="217" t="s">
        <v>352</v>
      </c>
      <c r="D30" s="217" t="s">
        <v>353</v>
      </c>
      <c r="E30" s="226">
        <v>1.2</v>
      </c>
      <c r="F30" s="220"/>
      <c r="G30" s="217">
        <v>0.21</v>
      </c>
      <c r="H30" s="217" t="s">
        <v>354</v>
      </c>
      <c r="I30" s="217" t="s">
        <v>374</v>
      </c>
      <c r="J30" s="222" t="s">
        <v>509</v>
      </c>
      <c r="K30" s="223"/>
      <c r="L30" s="223" t="s">
        <v>440</v>
      </c>
      <c r="M30" s="223"/>
      <c r="N30" s="228" t="s">
        <v>170</v>
      </c>
      <c r="O30" s="224" t="s">
        <v>181</v>
      </c>
    </row>
    <row r="31" spans="1:15" s="225" customFormat="1" ht="102">
      <c r="A31" s="217">
        <v>22</v>
      </c>
      <c r="B31" s="218" t="s">
        <v>407</v>
      </c>
      <c r="C31" s="217" t="s">
        <v>352</v>
      </c>
      <c r="D31" s="217" t="s">
        <v>353</v>
      </c>
      <c r="E31" s="229">
        <v>5</v>
      </c>
      <c r="F31" s="220"/>
      <c r="G31" s="217">
        <v>2.71</v>
      </c>
      <c r="H31" s="217" t="s">
        <v>354</v>
      </c>
      <c r="I31" s="217" t="s">
        <v>408</v>
      </c>
      <c r="J31" s="222" t="s">
        <v>510</v>
      </c>
      <c r="K31" s="223" t="s">
        <v>440</v>
      </c>
      <c r="L31" s="223"/>
      <c r="M31" s="223"/>
      <c r="N31" s="228" t="s">
        <v>78</v>
      </c>
      <c r="O31" s="224" t="s">
        <v>181</v>
      </c>
    </row>
    <row r="32" spans="1:15" s="225" customFormat="1" ht="63.75">
      <c r="A32" s="217">
        <v>23</v>
      </c>
      <c r="B32" s="218" t="s">
        <v>409</v>
      </c>
      <c r="C32" s="217" t="s">
        <v>352</v>
      </c>
      <c r="D32" s="217" t="s">
        <v>361</v>
      </c>
      <c r="E32" s="226">
        <v>2.5</v>
      </c>
      <c r="F32" s="220"/>
      <c r="G32" s="217">
        <v>1.53</v>
      </c>
      <c r="H32" s="217" t="s">
        <v>354</v>
      </c>
      <c r="I32" s="217" t="s">
        <v>358</v>
      </c>
      <c r="J32" s="222" t="s">
        <v>511</v>
      </c>
      <c r="K32" s="223"/>
      <c r="L32" s="223" t="s">
        <v>440</v>
      </c>
      <c r="M32" s="223"/>
      <c r="N32" s="228" t="s">
        <v>75</v>
      </c>
      <c r="O32" s="224" t="s">
        <v>181</v>
      </c>
    </row>
    <row r="33" spans="1:15" s="197" customFormat="1" ht="63.75">
      <c r="A33" s="190">
        <v>24</v>
      </c>
      <c r="B33" s="191" t="s">
        <v>410</v>
      </c>
      <c r="C33" s="190" t="s">
        <v>352</v>
      </c>
      <c r="D33" s="190" t="s">
        <v>353</v>
      </c>
      <c r="E33" s="192">
        <v>0.3</v>
      </c>
      <c r="F33" s="193"/>
      <c r="G33" s="190">
        <v>0.3</v>
      </c>
      <c r="H33" s="190" t="s">
        <v>354</v>
      </c>
      <c r="I33" s="190" t="s">
        <v>411</v>
      </c>
      <c r="J33" s="194" t="s">
        <v>412</v>
      </c>
      <c r="K33" s="195" t="s">
        <v>440</v>
      </c>
      <c r="L33" s="195"/>
      <c r="M33" s="195"/>
      <c r="N33" s="196" t="s">
        <v>178</v>
      </c>
      <c r="O33" s="196" t="s">
        <v>181</v>
      </c>
    </row>
    <row r="34" spans="1:15" s="116" customFormat="1" ht="38.25">
      <c r="A34" s="111">
        <v>25</v>
      </c>
      <c r="B34" s="112" t="s">
        <v>413</v>
      </c>
      <c r="C34" s="111" t="s">
        <v>360</v>
      </c>
      <c r="D34" s="111" t="s">
        <v>353</v>
      </c>
      <c r="E34" s="117">
        <v>0.15</v>
      </c>
      <c r="F34" s="113"/>
      <c r="G34" s="111">
        <v>0.15</v>
      </c>
      <c r="H34" s="111" t="s">
        <v>354</v>
      </c>
      <c r="I34" s="111" t="s">
        <v>367</v>
      </c>
      <c r="J34" s="114" t="s">
        <v>414</v>
      </c>
      <c r="K34" s="115"/>
      <c r="L34" s="115" t="s">
        <v>440</v>
      </c>
      <c r="M34" s="115"/>
      <c r="N34" s="115"/>
      <c r="O34" s="115" t="s">
        <v>506</v>
      </c>
    </row>
    <row r="35" spans="1:15" s="225" customFormat="1" ht="51">
      <c r="A35" s="217">
        <v>26</v>
      </c>
      <c r="B35" s="218" t="s">
        <v>420</v>
      </c>
      <c r="C35" s="217" t="s">
        <v>352</v>
      </c>
      <c r="D35" s="217" t="s">
        <v>353</v>
      </c>
      <c r="E35" s="226">
        <v>6.06</v>
      </c>
      <c r="F35" s="220"/>
      <c r="G35" s="217">
        <v>6.06</v>
      </c>
      <c r="H35" s="217" t="s">
        <v>354</v>
      </c>
      <c r="I35" s="217" t="s">
        <v>363</v>
      </c>
      <c r="J35" s="230" t="s">
        <v>133</v>
      </c>
      <c r="K35" s="223" t="s">
        <v>440</v>
      </c>
      <c r="L35" s="223"/>
      <c r="M35" s="223"/>
      <c r="N35" s="228" t="s">
        <v>179</v>
      </c>
      <c r="O35" s="224" t="s">
        <v>181</v>
      </c>
    </row>
    <row r="36" spans="1:15" s="116" customFormat="1" ht="89.25">
      <c r="A36" s="111">
        <v>27</v>
      </c>
      <c r="B36" s="112" t="s">
        <v>421</v>
      </c>
      <c r="C36" s="111" t="s">
        <v>352</v>
      </c>
      <c r="D36" s="111" t="s">
        <v>422</v>
      </c>
      <c r="E36" s="117">
        <v>0.48</v>
      </c>
      <c r="F36" s="113"/>
      <c r="G36" s="111">
        <v>0.48</v>
      </c>
      <c r="H36" s="111" t="s">
        <v>354</v>
      </c>
      <c r="I36" s="111" t="s">
        <v>358</v>
      </c>
      <c r="J36" s="114" t="s">
        <v>423</v>
      </c>
      <c r="K36" s="115"/>
      <c r="L36" s="115"/>
      <c r="M36" s="115" t="s">
        <v>440</v>
      </c>
      <c r="N36" s="115"/>
      <c r="O36" s="115" t="s">
        <v>506</v>
      </c>
    </row>
    <row r="37" spans="1:15" s="225" customFormat="1" ht="77.25" customHeight="1">
      <c r="A37" s="217">
        <v>28</v>
      </c>
      <c r="B37" s="218" t="s">
        <v>69</v>
      </c>
      <c r="C37" s="217" t="s">
        <v>424</v>
      </c>
      <c r="D37" s="217" t="s">
        <v>353</v>
      </c>
      <c r="E37" s="226">
        <v>0.08</v>
      </c>
      <c r="F37" s="220"/>
      <c r="G37" s="217">
        <v>0.08</v>
      </c>
      <c r="H37" s="217" t="s">
        <v>425</v>
      </c>
      <c r="I37" s="217" t="s">
        <v>377</v>
      </c>
      <c r="J37" s="230" t="s">
        <v>512</v>
      </c>
      <c r="K37" s="223"/>
      <c r="L37" s="223" t="s">
        <v>440</v>
      </c>
      <c r="M37" s="223"/>
      <c r="N37" s="224" t="s">
        <v>76</v>
      </c>
      <c r="O37" s="224" t="s">
        <v>181</v>
      </c>
    </row>
    <row r="38" spans="1:15" s="116" customFormat="1" ht="114.75">
      <c r="A38" s="111">
        <v>29</v>
      </c>
      <c r="B38" s="112" t="s">
        <v>83</v>
      </c>
      <c r="C38" s="111" t="s">
        <v>352</v>
      </c>
      <c r="D38" s="111" t="s">
        <v>361</v>
      </c>
      <c r="E38" s="117">
        <v>5.67</v>
      </c>
      <c r="F38" s="113"/>
      <c r="G38" s="111">
        <v>5.67</v>
      </c>
      <c r="H38" s="111" t="s">
        <v>354</v>
      </c>
      <c r="I38" s="111" t="s">
        <v>84</v>
      </c>
      <c r="J38" s="114" t="s">
        <v>426</v>
      </c>
      <c r="K38" s="115" t="s">
        <v>440</v>
      </c>
      <c r="L38" s="115"/>
      <c r="M38" s="115"/>
      <c r="N38" s="115"/>
      <c r="O38" s="115" t="s">
        <v>506</v>
      </c>
    </row>
    <row r="39" spans="1:15" s="116" customFormat="1" ht="102">
      <c r="A39" s="111">
        <v>30</v>
      </c>
      <c r="B39" s="112" t="s">
        <v>85</v>
      </c>
      <c r="C39" s="111" t="s">
        <v>352</v>
      </c>
      <c r="D39" s="111" t="s">
        <v>361</v>
      </c>
      <c r="E39" s="117">
        <v>8.2</v>
      </c>
      <c r="F39" s="113"/>
      <c r="G39" s="111">
        <v>0.55</v>
      </c>
      <c r="H39" s="111" t="s">
        <v>354</v>
      </c>
      <c r="I39" s="111" t="s">
        <v>70</v>
      </c>
      <c r="J39" s="114" t="s">
        <v>427</v>
      </c>
      <c r="K39" s="115" t="s">
        <v>440</v>
      </c>
      <c r="L39" s="115"/>
      <c r="M39" s="115"/>
      <c r="N39" s="115"/>
      <c r="O39" s="115" t="s">
        <v>506</v>
      </c>
    </row>
    <row r="40" spans="1:15" ht="76.5">
      <c r="A40" s="119">
        <v>31</v>
      </c>
      <c r="B40" s="120" t="s">
        <v>444</v>
      </c>
      <c r="C40" s="119" t="s">
        <v>352</v>
      </c>
      <c r="D40" s="119" t="s">
        <v>361</v>
      </c>
      <c r="E40" s="121">
        <v>2</v>
      </c>
      <c r="F40" s="119"/>
      <c r="G40" s="122">
        <v>2</v>
      </c>
      <c r="H40" s="119" t="s">
        <v>354</v>
      </c>
      <c r="I40" s="119" t="s">
        <v>358</v>
      </c>
      <c r="J40" s="120" t="s">
        <v>86</v>
      </c>
      <c r="K40" s="108"/>
      <c r="L40" s="108" t="s">
        <v>440</v>
      </c>
      <c r="M40" s="108"/>
      <c r="N40" s="108"/>
      <c r="O40" s="108"/>
    </row>
    <row r="41" spans="1:15" ht="38.25">
      <c r="A41" s="119">
        <v>32</v>
      </c>
      <c r="B41" s="120" t="s">
        <v>446</v>
      </c>
      <c r="C41" s="119" t="s">
        <v>352</v>
      </c>
      <c r="D41" s="119" t="s">
        <v>353</v>
      </c>
      <c r="E41" s="123">
        <v>0.4</v>
      </c>
      <c r="F41" s="124"/>
      <c r="G41" s="119">
        <v>0.4</v>
      </c>
      <c r="H41" s="119" t="s">
        <v>354</v>
      </c>
      <c r="I41" s="119" t="s">
        <v>403</v>
      </c>
      <c r="J41" s="125" t="s">
        <v>87</v>
      </c>
      <c r="K41" s="108"/>
      <c r="L41" s="108" t="s">
        <v>440</v>
      </c>
      <c r="M41" s="108"/>
      <c r="N41" s="108"/>
      <c r="O41" s="108"/>
    </row>
    <row r="42" spans="1:15" ht="76.5">
      <c r="A42" s="119">
        <v>33</v>
      </c>
      <c r="B42" s="120" t="s">
        <v>448</v>
      </c>
      <c r="C42" s="119" t="s">
        <v>352</v>
      </c>
      <c r="D42" s="119" t="s">
        <v>353</v>
      </c>
      <c r="E42" s="123">
        <v>0.4</v>
      </c>
      <c r="F42" s="124"/>
      <c r="G42" s="119">
        <v>0.4</v>
      </c>
      <c r="H42" s="119" t="s">
        <v>354</v>
      </c>
      <c r="I42" s="119" t="s">
        <v>411</v>
      </c>
      <c r="J42" s="125" t="s">
        <v>88</v>
      </c>
      <c r="K42" s="108"/>
      <c r="L42" s="108" t="s">
        <v>440</v>
      </c>
      <c r="M42" s="108"/>
      <c r="N42" s="108"/>
      <c r="O42" s="108"/>
    </row>
    <row r="43" spans="1:15" ht="76.5">
      <c r="A43" s="119">
        <v>34</v>
      </c>
      <c r="B43" s="120" t="s">
        <v>449</v>
      </c>
      <c r="C43" s="119" t="s">
        <v>352</v>
      </c>
      <c r="D43" s="119" t="s">
        <v>353</v>
      </c>
      <c r="E43" s="123">
        <v>0.4</v>
      </c>
      <c r="F43" s="124"/>
      <c r="G43" s="119">
        <v>0.4</v>
      </c>
      <c r="H43" s="119" t="s">
        <v>354</v>
      </c>
      <c r="I43" s="119" t="s">
        <v>377</v>
      </c>
      <c r="J43" s="125" t="s">
        <v>8</v>
      </c>
      <c r="K43" s="108"/>
      <c r="L43" s="108" t="s">
        <v>440</v>
      </c>
      <c r="M43" s="108"/>
      <c r="N43" s="108"/>
      <c r="O43" s="108"/>
    </row>
    <row r="44" spans="1:15" ht="76.5">
      <c r="A44" s="119">
        <v>35</v>
      </c>
      <c r="B44" s="120" t="s">
        <v>450</v>
      </c>
      <c r="C44" s="119" t="s">
        <v>352</v>
      </c>
      <c r="D44" s="119" t="s">
        <v>353</v>
      </c>
      <c r="E44" s="123">
        <v>0.15</v>
      </c>
      <c r="F44" s="124"/>
      <c r="G44" s="119">
        <v>0.15</v>
      </c>
      <c r="H44" s="119" t="s">
        <v>354</v>
      </c>
      <c r="I44" s="119" t="s">
        <v>377</v>
      </c>
      <c r="J44" s="125" t="s">
        <v>7</v>
      </c>
      <c r="K44" s="108"/>
      <c r="L44" s="108" t="s">
        <v>440</v>
      </c>
      <c r="M44" s="108"/>
      <c r="N44" s="108"/>
      <c r="O44" s="108"/>
    </row>
    <row r="45" spans="1:15" s="8" customFormat="1" ht="76.5">
      <c r="A45" s="119">
        <v>36</v>
      </c>
      <c r="B45" s="120" t="s">
        <v>451</v>
      </c>
      <c r="C45" s="119" t="s">
        <v>352</v>
      </c>
      <c r="D45" s="119" t="s">
        <v>353</v>
      </c>
      <c r="E45" s="121">
        <v>9</v>
      </c>
      <c r="F45" s="119"/>
      <c r="G45" s="122">
        <v>9</v>
      </c>
      <c r="H45" s="119" t="s">
        <v>354</v>
      </c>
      <c r="I45" s="119" t="s">
        <v>358</v>
      </c>
      <c r="J45" s="125" t="s">
        <v>89</v>
      </c>
      <c r="K45" s="108"/>
      <c r="L45" s="108" t="s">
        <v>440</v>
      </c>
      <c r="M45" s="108"/>
      <c r="N45" s="108"/>
      <c r="O45" s="108"/>
    </row>
    <row r="46" spans="1:15" ht="76.5">
      <c r="A46" s="119">
        <v>37</v>
      </c>
      <c r="B46" s="120" t="s">
        <v>452</v>
      </c>
      <c r="C46" s="119" t="s">
        <v>432</v>
      </c>
      <c r="D46" s="119" t="s">
        <v>353</v>
      </c>
      <c r="E46" s="123">
        <v>0.3</v>
      </c>
      <c r="F46" s="119"/>
      <c r="G46" s="119">
        <v>0.3</v>
      </c>
      <c r="H46" s="119" t="s">
        <v>354</v>
      </c>
      <c r="I46" s="119" t="s">
        <v>373</v>
      </c>
      <c r="J46" s="125" t="s">
        <v>90</v>
      </c>
      <c r="K46" s="108"/>
      <c r="L46" s="108" t="s">
        <v>440</v>
      </c>
      <c r="M46" s="108"/>
      <c r="N46" s="108"/>
      <c r="O46" s="108"/>
    </row>
    <row r="47" spans="1:15" ht="76.5">
      <c r="A47" s="119">
        <v>38</v>
      </c>
      <c r="B47" s="120" t="s">
        <v>453</v>
      </c>
      <c r="C47" s="119" t="s">
        <v>432</v>
      </c>
      <c r="D47" s="119" t="s">
        <v>353</v>
      </c>
      <c r="E47" s="119">
        <v>0.8</v>
      </c>
      <c r="F47" s="126"/>
      <c r="G47" s="119">
        <v>0.8</v>
      </c>
      <c r="H47" s="126" t="s">
        <v>354</v>
      </c>
      <c r="I47" s="126" t="s">
        <v>363</v>
      </c>
      <c r="J47" s="120" t="s">
        <v>108</v>
      </c>
      <c r="K47" s="108"/>
      <c r="L47" s="108" t="s">
        <v>440</v>
      </c>
      <c r="M47" s="108"/>
      <c r="N47" s="108"/>
      <c r="O47" s="108"/>
    </row>
    <row r="48" spans="1:15" ht="76.5">
      <c r="A48" s="119">
        <v>39</v>
      </c>
      <c r="B48" s="120" t="s">
        <v>431</v>
      </c>
      <c r="C48" s="119" t="s">
        <v>432</v>
      </c>
      <c r="D48" s="119" t="s">
        <v>353</v>
      </c>
      <c r="E48" s="123">
        <v>0.2</v>
      </c>
      <c r="F48" s="119"/>
      <c r="G48" s="119">
        <v>0.2</v>
      </c>
      <c r="H48" s="119" t="s">
        <v>354</v>
      </c>
      <c r="I48" s="119" t="s">
        <v>433</v>
      </c>
      <c r="J48" s="125" t="s">
        <v>91</v>
      </c>
      <c r="K48" s="108"/>
      <c r="L48" s="108" t="s">
        <v>440</v>
      </c>
      <c r="M48" s="108"/>
      <c r="N48" s="108"/>
      <c r="O48" s="108"/>
    </row>
    <row r="49" spans="1:15" ht="63.75">
      <c r="A49" s="119">
        <v>40</v>
      </c>
      <c r="B49" s="120" t="s">
        <v>434</v>
      </c>
      <c r="C49" s="119" t="s">
        <v>360</v>
      </c>
      <c r="D49" s="119" t="s">
        <v>361</v>
      </c>
      <c r="E49" s="123">
        <v>0.03</v>
      </c>
      <c r="F49" s="119"/>
      <c r="G49" s="119">
        <v>0.03</v>
      </c>
      <c r="H49" s="119" t="s">
        <v>354</v>
      </c>
      <c r="I49" s="119" t="s">
        <v>411</v>
      </c>
      <c r="J49" s="127" t="s">
        <v>92</v>
      </c>
      <c r="K49" s="108"/>
      <c r="L49" s="108" t="s">
        <v>440</v>
      </c>
      <c r="M49" s="108"/>
      <c r="N49" s="108"/>
      <c r="O49" s="108"/>
    </row>
    <row r="50" spans="1:15" ht="63.75">
      <c r="A50" s="119">
        <v>41</v>
      </c>
      <c r="B50" s="120" t="s">
        <v>435</v>
      </c>
      <c r="C50" s="119" t="s">
        <v>360</v>
      </c>
      <c r="D50" s="119" t="s">
        <v>361</v>
      </c>
      <c r="E50" s="123">
        <v>0.07</v>
      </c>
      <c r="F50" s="119"/>
      <c r="G50" s="119">
        <v>0.07</v>
      </c>
      <c r="H50" s="119" t="s">
        <v>354</v>
      </c>
      <c r="I50" s="119" t="s">
        <v>388</v>
      </c>
      <c r="J50" s="127" t="s">
        <v>93</v>
      </c>
      <c r="K50" s="108"/>
      <c r="L50" s="108" t="s">
        <v>440</v>
      </c>
      <c r="M50" s="108"/>
      <c r="N50" s="108"/>
      <c r="O50" s="108"/>
    </row>
    <row r="51" spans="1:15" ht="57" customHeight="1">
      <c r="A51" s="119">
        <v>42</v>
      </c>
      <c r="B51" s="120" t="s">
        <v>443</v>
      </c>
      <c r="C51" s="119" t="s">
        <v>352</v>
      </c>
      <c r="D51" s="119" t="s">
        <v>361</v>
      </c>
      <c r="E51" s="123">
        <v>0.12</v>
      </c>
      <c r="F51" s="119"/>
      <c r="G51" s="119">
        <v>0.12</v>
      </c>
      <c r="H51" s="119" t="s">
        <v>354</v>
      </c>
      <c r="I51" s="119" t="s">
        <v>372</v>
      </c>
      <c r="J51" s="127" t="s">
        <v>94</v>
      </c>
      <c r="K51" s="108"/>
      <c r="L51" s="108" t="s">
        <v>440</v>
      </c>
      <c r="M51" s="108"/>
      <c r="N51" s="108"/>
      <c r="O51" s="108"/>
    </row>
    <row r="52" spans="1:15" s="116" customFormat="1" ht="38.25">
      <c r="A52" s="111">
        <v>43</v>
      </c>
      <c r="B52" s="112" t="s">
        <v>23</v>
      </c>
      <c r="C52" s="111" t="s">
        <v>380</v>
      </c>
      <c r="D52" s="111" t="s">
        <v>353</v>
      </c>
      <c r="E52" s="117">
        <v>0.34</v>
      </c>
      <c r="F52" s="113"/>
      <c r="G52" s="111">
        <v>0.34</v>
      </c>
      <c r="H52" s="111" t="s">
        <v>354</v>
      </c>
      <c r="I52" s="111" t="s">
        <v>367</v>
      </c>
      <c r="J52" s="114" t="s">
        <v>456</v>
      </c>
      <c r="K52" s="115"/>
      <c r="L52" s="115" t="s">
        <v>440</v>
      </c>
      <c r="M52" s="115"/>
      <c r="N52" s="115"/>
      <c r="O52" s="115" t="s">
        <v>506</v>
      </c>
    </row>
    <row r="53" spans="1:15" s="116" customFormat="1" ht="38.25">
      <c r="A53" s="111">
        <v>44</v>
      </c>
      <c r="B53" s="112" t="s">
        <v>24</v>
      </c>
      <c r="C53" s="111" t="s">
        <v>380</v>
      </c>
      <c r="D53" s="111" t="s">
        <v>353</v>
      </c>
      <c r="E53" s="117">
        <v>0.22</v>
      </c>
      <c r="F53" s="113"/>
      <c r="G53" s="111">
        <v>0.22</v>
      </c>
      <c r="H53" s="111" t="s">
        <v>354</v>
      </c>
      <c r="I53" s="111" t="s">
        <v>367</v>
      </c>
      <c r="J53" s="114" t="s">
        <v>457</v>
      </c>
      <c r="K53" s="115"/>
      <c r="L53" s="115" t="s">
        <v>440</v>
      </c>
      <c r="M53" s="115"/>
      <c r="N53" s="115"/>
      <c r="O53" s="115" t="s">
        <v>506</v>
      </c>
    </row>
    <row r="54" spans="1:15" s="225" customFormat="1" ht="114.75">
      <c r="A54" s="217">
        <v>45</v>
      </c>
      <c r="B54" s="218" t="s">
        <v>445</v>
      </c>
      <c r="C54" s="217" t="s">
        <v>360</v>
      </c>
      <c r="D54" s="217" t="s">
        <v>361</v>
      </c>
      <c r="E54" s="226">
        <v>2.31</v>
      </c>
      <c r="F54" s="217"/>
      <c r="G54" s="217">
        <v>2.31</v>
      </c>
      <c r="H54" s="217" t="s">
        <v>354</v>
      </c>
      <c r="I54" s="217" t="s">
        <v>358</v>
      </c>
      <c r="J54" s="222" t="s">
        <v>513</v>
      </c>
      <c r="K54" s="223"/>
      <c r="L54" s="223" t="s">
        <v>440</v>
      </c>
      <c r="M54" s="223"/>
      <c r="N54" s="228" t="s">
        <v>76</v>
      </c>
      <c r="O54" s="224" t="s">
        <v>181</v>
      </c>
    </row>
    <row r="55" spans="1:15" s="225" customFormat="1" ht="63.75">
      <c r="A55" s="217">
        <v>46</v>
      </c>
      <c r="B55" s="231" t="s">
        <v>275</v>
      </c>
      <c r="C55" s="232" t="s">
        <v>360</v>
      </c>
      <c r="D55" s="232" t="s">
        <v>361</v>
      </c>
      <c r="E55" s="229">
        <v>3</v>
      </c>
      <c r="F55" s="233"/>
      <c r="G55" s="233">
        <v>3</v>
      </c>
      <c r="H55" s="232" t="s">
        <v>354</v>
      </c>
      <c r="I55" s="232" t="s">
        <v>354</v>
      </c>
      <c r="J55" s="222" t="s">
        <v>514</v>
      </c>
      <c r="K55" s="223"/>
      <c r="L55" s="223" t="s">
        <v>440</v>
      </c>
      <c r="M55" s="223"/>
      <c r="N55" s="228" t="s">
        <v>80</v>
      </c>
      <c r="O55" s="224" t="s">
        <v>181</v>
      </c>
    </row>
    <row r="56" spans="1:15" s="225" customFormat="1" ht="76.5">
      <c r="A56" s="217">
        <v>47</v>
      </c>
      <c r="B56" s="218" t="s">
        <v>95</v>
      </c>
      <c r="C56" s="217" t="s">
        <v>352</v>
      </c>
      <c r="D56" s="217" t="s">
        <v>353</v>
      </c>
      <c r="E56" s="226">
        <v>13.52</v>
      </c>
      <c r="F56" s="220"/>
      <c r="G56" s="217">
        <v>8</v>
      </c>
      <c r="H56" s="217" t="s">
        <v>354</v>
      </c>
      <c r="I56" s="217" t="s">
        <v>408</v>
      </c>
      <c r="J56" s="230" t="s">
        <v>134</v>
      </c>
      <c r="K56" s="223"/>
      <c r="L56" s="223" t="s">
        <v>440</v>
      </c>
      <c r="M56" s="223"/>
      <c r="N56" s="228" t="s">
        <v>78</v>
      </c>
      <c r="O56" s="224" t="s">
        <v>181</v>
      </c>
    </row>
    <row r="57" spans="1:15" s="197" customFormat="1" ht="51">
      <c r="A57" s="190">
        <v>48</v>
      </c>
      <c r="B57" s="191" t="s">
        <v>96</v>
      </c>
      <c r="C57" s="190" t="s">
        <v>352</v>
      </c>
      <c r="D57" s="190" t="s">
        <v>353</v>
      </c>
      <c r="E57" s="192">
        <v>4.97</v>
      </c>
      <c r="F57" s="193"/>
      <c r="G57" s="190">
        <v>4.97</v>
      </c>
      <c r="H57" s="190" t="s">
        <v>425</v>
      </c>
      <c r="I57" s="190" t="s">
        <v>354</v>
      </c>
      <c r="J57" s="200" t="s">
        <v>515</v>
      </c>
      <c r="K57" s="195"/>
      <c r="L57" s="195" t="s">
        <v>440</v>
      </c>
      <c r="M57" s="195"/>
      <c r="N57" s="199" t="s">
        <v>78</v>
      </c>
      <c r="O57" s="196" t="s">
        <v>181</v>
      </c>
    </row>
    <row r="58" spans="1:15" s="116" customFormat="1" ht="51">
      <c r="A58" s="111">
        <v>49</v>
      </c>
      <c r="B58" s="112" t="s">
        <v>97</v>
      </c>
      <c r="C58" s="111" t="s">
        <v>360</v>
      </c>
      <c r="D58" s="111" t="s">
        <v>353</v>
      </c>
      <c r="E58" s="117">
        <v>3.4</v>
      </c>
      <c r="F58" s="113"/>
      <c r="G58" s="163"/>
      <c r="H58" s="111" t="s">
        <v>354</v>
      </c>
      <c r="I58" s="111" t="s">
        <v>374</v>
      </c>
      <c r="J58" s="114" t="s">
        <v>98</v>
      </c>
      <c r="K58" s="115"/>
      <c r="L58" s="115" t="s">
        <v>440</v>
      </c>
      <c r="M58" s="115"/>
      <c r="N58" s="164"/>
      <c r="O58" s="164" t="s">
        <v>506</v>
      </c>
    </row>
    <row r="59" spans="1:15" ht="38.25">
      <c r="A59" s="119">
        <v>50</v>
      </c>
      <c r="B59" s="120" t="s">
        <v>245</v>
      </c>
      <c r="C59" s="119" t="s">
        <v>424</v>
      </c>
      <c r="D59" s="119" t="s">
        <v>353</v>
      </c>
      <c r="E59" s="121">
        <v>1</v>
      </c>
      <c r="F59" s="128"/>
      <c r="G59" s="122">
        <v>1</v>
      </c>
      <c r="H59" s="119" t="s">
        <v>354</v>
      </c>
      <c r="I59" s="119" t="s">
        <v>403</v>
      </c>
      <c r="J59" s="127" t="s">
        <v>246</v>
      </c>
      <c r="K59" s="108"/>
      <c r="L59" s="108" t="s">
        <v>440</v>
      </c>
      <c r="M59" s="108"/>
      <c r="N59" s="108" t="s">
        <v>78</v>
      </c>
      <c r="O59" s="108"/>
    </row>
    <row r="60" spans="1:15" s="235" customFormat="1" ht="51">
      <c r="A60" s="217">
        <v>51</v>
      </c>
      <c r="B60" s="218" t="s">
        <v>256</v>
      </c>
      <c r="C60" s="217" t="s">
        <v>352</v>
      </c>
      <c r="D60" s="217" t="s">
        <v>353</v>
      </c>
      <c r="E60" s="226">
        <v>0.08</v>
      </c>
      <c r="F60" s="220"/>
      <c r="G60" s="217">
        <v>0.08</v>
      </c>
      <c r="H60" s="217" t="s">
        <v>425</v>
      </c>
      <c r="I60" s="217" t="s">
        <v>354</v>
      </c>
      <c r="J60" s="222" t="s">
        <v>135</v>
      </c>
      <c r="K60" s="223"/>
      <c r="L60" s="223" t="s">
        <v>440</v>
      </c>
      <c r="M60" s="223"/>
      <c r="N60" s="234" t="s">
        <v>78</v>
      </c>
      <c r="O60" s="224" t="s">
        <v>181</v>
      </c>
    </row>
    <row r="61" spans="1:15" s="16" customFormat="1" ht="15.75">
      <c r="A61" s="6" t="s">
        <v>428</v>
      </c>
      <c r="B61" s="19" t="s">
        <v>107</v>
      </c>
      <c r="C61" s="74"/>
      <c r="D61" s="74"/>
      <c r="E61" s="6">
        <f>SUM(E62:E103)</f>
        <v>44.65</v>
      </c>
      <c r="F61" s="6"/>
      <c r="G61" s="6">
        <f>SUM(G62:G103)</f>
        <v>44.25</v>
      </c>
      <c r="H61" s="74"/>
      <c r="I61" s="74"/>
      <c r="J61" s="75"/>
      <c r="K61" s="108"/>
      <c r="L61" s="108"/>
      <c r="M61" s="108"/>
      <c r="N61" s="108"/>
      <c r="O61" s="108"/>
    </row>
    <row r="62" spans="1:15" s="225" customFormat="1" ht="63.75">
      <c r="A62" s="217">
        <v>52</v>
      </c>
      <c r="B62" s="218" t="s">
        <v>447</v>
      </c>
      <c r="C62" s="217" t="s">
        <v>432</v>
      </c>
      <c r="D62" s="217" t="s">
        <v>353</v>
      </c>
      <c r="E62" s="217">
        <v>0.5</v>
      </c>
      <c r="F62" s="236"/>
      <c r="G62" s="217">
        <v>0.5</v>
      </c>
      <c r="H62" s="236" t="s">
        <v>354</v>
      </c>
      <c r="I62" s="217" t="s">
        <v>388</v>
      </c>
      <c r="J62" s="222" t="s">
        <v>136</v>
      </c>
      <c r="K62" s="223"/>
      <c r="L62" s="223" t="s">
        <v>440</v>
      </c>
      <c r="M62" s="223"/>
      <c r="N62" s="234" t="s">
        <v>78</v>
      </c>
      <c r="O62" s="224" t="s">
        <v>181</v>
      </c>
    </row>
    <row r="63" spans="1:15" s="235" customFormat="1" ht="63.75">
      <c r="A63" s="217">
        <v>53</v>
      </c>
      <c r="B63" s="218" t="s">
        <v>99</v>
      </c>
      <c r="C63" s="217" t="s">
        <v>352</v>
      </c>
      <c r="D63" s="217" t="s">
        <v>361</v>
      </c>
      <c r="E63" s="217">
        <v>1.43</v>
      </c>
      <c r="F63" s="236"/>
      <c r="G63" s="217">
        <v>1.43</v>
      </c>
      <c r="H63" s="236" t="s">
        <v>354</v>
      </c>
      <c r="I63" s="217" t="s">
        <v>358</v>
      </c>
      <c r="J63" s="222" t="s">
        <v>516</v>
      </c>
      <c r="K63" s="223"/>
      <c r="L63" s="223" t="s">
        <v>440</v>
      </c>
      <c r="M63" s="223"/>
      <c r="N63" s="234" t="s">
        <v>80</v>
      </c>
      <c r="O63" s="224" t="s">
        <v>181</v>
      </c>
    </row>
    <row r="64" spans="1:15" s="225" customFormat="1" ht="63.75">
      <c r="A64" s="217">
        <v>54</v>
      </c>
      <c r="B64" s="218" t="s">
        <v>274</v>
      </c>
      <c r="C64" s="217" t="s">
        <v>360</v>
      </c>
      <c r="D64" s="217" t="s">
        <v>361</v>
      </c>
      <c r="E64" s="217">
        <v>0.44</v>
      </c>
      <c r="F64" s="236"/>
      <c r="G64" s="217">
        <v>0.44</v>
      </c>
      <c r="H64" s="236" t="s">
        <v>354</v>
      </c>
      <c r="I64" s="217" t="s">
        <v>454</v>
      </c>
      <c r="J64" s="222" t="s">
        <v>0</v>
      </c>
      <c r="K64" s="223"/>
      <c r="L64" s="223" t="s">
        <v>440</v>
      </c>
      <c r="M64" s="223"/>
      <c r="N64" s="228" t="s">
        <v>80</v>
      </c>
      <c r="O64" s="224" t="s">
        <v>181</v>
      </c>
    </row>
    <row r="65" spans="1:15" s="116" customFormat="1" ht="38.25">
      <c r="A65" s="111">
        <v>55</v>
      </c>
      <c r="B65" s="112" t="s">
        <v>276</v>
      </c>
      <c r="C65" s="111" t="s">
        <v>352</v>
      </c>
      <c r="D65" s="111" t="s">
        <v>361</v>
      </c>
      <c r="E65" s="111">
        <v>0.27</v>
      </c>
      <c r="F65" s="118"/>
      <c r="G65" s="114"/>
      <c r="H65" s="118" t="s">
        <v>354</v>
      </c>
      <c r="I65" s="111" t="s">
        <v>454</v>
      </c>
      <c r="J65" s="112" t="s">
        <v>277</v>
      </c>
      <c r="K65" s="115"/>
      <c r="L65" s="115" t="s">
        <v>440</v>
      </c>
      <c r="M65" s="115"/>
      <c r="N65" s="115"/>
      <c r="O65" s="115" t="s">
        <v>506</v>
      </c>
    </row>
    <row r="66" spans="1:15" s="116" customFormat="1" ht="38.25">
      <c r="A66" s="111">
        <v>56</v>
      </c>
      <c r="B66" s="112" t="s">
        <v>288</v>
      </c>
      <c r="C66" s="111" t="s">
        <v>360</v>
      </c>
      <c r="D66" s="111" t="s">
        <v>361</v>
      </c>
      <c r="E66" s="111">
        <v>0.8</v>
      </c>
      <c r="F66" s="118"/>
      <c r="G66" s="111">
        <v>0.8</v>
      </c>
      <c r="H66" s="118" t="s">
        <v>354</v>
      </c>
      <c r="I66" s="111" t="s">
        <v>373</v>
      </c>
      <c r="J66" s="112" t="s">
        <v>289</v>
      </c>
      <c r="K66" s="115"/>
      <c r="L66" s="115" t="s">
        <v>440</v>
      </c>
      <c r="M66" s="115"/>
      <c r="N66" s="115"/>
      <c r="O66" s="115" t="s">
        <v>506</v>
      </c>
    </row>
    <row r="67" spans="1:15" s="225" customFormat="1" ht="63.75">
      <c r="A67" s="217">
        <v>57</v>
      </c>
      <c r="B67" s="218" t="s">
        <v>278</v>
      </c>
      <c r="C67" s="217" t="s">
        <v>352</v>
      </c>
      <c r="D67" s="217" t="s">
        <v>361</v>
      </c>
      <c r="E67" s="217">
        <v>0.46</v>
      </c>
      <c r="F67" s="236"/>
      <c r="G67" s="217">
        <v>0.46</v>
      </c>
      <c r="H67" s="236" t="s">
        <v>354</v>
      </c>
      <c r="I67" s="217" t="s">
        <v>279</v>
      </c>
      <c r="J67" s="237" t="s">
        <v>1</v>
      </c>
      <c r="K67" s="223"/>
      <c r="L67" s="223" t="s">
        <v>440</v>
      </c>
      <c r="M67" s="223"/>
      <c r="N67" s="228" t="s">
        <v>80</v>
      </c>
      <c r="O67" s="224" t="s">
        <v>181</v>
      </c>
    </row>
    <row r="68" spans="1:15" s="116" customFormat="1" ht="38.25">
      <c r="A68" s="111">
        <v>58</v>
      </c>
      <c r="B68" s="112" t="s">
        <v>286</v>
      </c>
      <c r="C68" s="111" t="s">
        <v>352</v>
      </c>
      <c r="D68" s="111" t="s">
        <v>361</v>
      </c>
      <c r="E68" s="111">
        <v>0.13</v>
      </c>
      <c r="F68" s="118"/>
      <c r="G68" s="114"/>
      <c r="H68" s="118" t="s">
        <v>354</v>
      </c>
      <c r="I68" s="111" t="s">
        <v>279</v>
      </c>
      <c r="J68" s="112" t="s">
        <v>280</v>
      </c>
      <c r="K68" s="115"/>
      <c r="L68" s="115" t="s">
        <v>440</v>
      </c>
      <c r="M68" s="115"/>
      <c r="N68" s="115"/>
      <c r="O68" s="115" t="s">
        <v>506</v>
      </c>
    </row>
    <row r="69" spans="1:15" s="116" customFormat="1" ht="38.25">
      <c r="A69" s="111">
        <v>59</v>
      </c>
      <c r="B69" s="112" t="s">
        <v>290</v>
      </c>
      <c r="C69" s="111" t="s">
        <v>360</v>
      </c>
      <c r="D69" s="111" t="s">
        <v>361</v>
      </c>
      <c r="E69" s="111">
        <v>0.72</v>
      </c>
      <c r="F69" s="118"/>
      <c r="G69" s="111">
        <v>0.72</v>
      </c>
      <c r="H69" s="118" t="s">
        <v>354</v>
      </c>
      <c r="I69" s="111" t="s">
        <v>388</v>
      </c>
      <c r="J69" s="112" t="s">
        <v>65</v>
      </c>
      <c r="K69" s="115"/>
      <c r="L69" s="115" t="s">
        <v>440</v>
      </c>
      <c r="M69" s="115"/>
      <c r="N69" s="115"/>
      <c r="O69" s="115" t="s">
        <v>506</v>
      </c>
    </row>
    <row r="70" spans="1:15" s="197" customFormat="1" ht="38.25">
      <c r="A70" s="190">
        <v>60</v>
      </c>
      <c r="B70" s="191" t="s">
        <v>291</v>
      </c>
      <c r="C70" s="190" t="s">
        <v>360</v>
      </c>
      <c r="D70" s="190" t="s">
        <v>361</v>
      </c>
      <c r="E70" s="190">
        <v>0.9</v>
      </c>
      <c r="F70" s="201"/>
      <c r="G70" s="190">
        <v>0.9</v>
      </c>
      <c r="H70" s="201" t="s">
        <v>354</v>
      </c>
      <c r="I70" s="190" t="s">
        <v>363</v>
      </c>
      <c r="J70" s="194" t="s">
        <v>66</v>
      </c>
      <c r="K70" s="195"/>
      <c r="L70" s="195" t="s">
        <v>440</v>
      </c>
      <c r="M70" s="195"/>
      <c r="N70" s="196" t="s">
        <v>2</v>
      </c>
      <c r="O70" s="196" t="s">
        <v>181</v>
      </c>
    </row>
    <row r="71" spans="1:15" s="197" customFormat="1" ht="38.25">
      <c r="A71" s="190">
        <v>61</v>
      </c>
      <c r="B71" s="191" t="s">
        <v>292</v>
      </c>
      <c r="C71" s="190" t="s">
        <v>352</v>
      </c>
      <c r="D71" s="190" t="s">
        <v>361</v>
      </c>
      <c r="E71" s="190">
        <v>1.48</v>
      </c>
      <c r="F71" s="201"/>
      <c r="G71" s="190">
        <v>1.48</v>
      </c>
      <c r="H71" s="201" t="s">
        <v>354</v>
      </c>
      <c r="I71" s="190" t="s">
        <v>363</v>
      </c>
      <c r="J71" s="194" t="s">
        <v>67</v>
      </c>
      <c r="K71" s="195"/>
      <c r="L71" s="195" t="s">
        <v>440</v>
      </c>
      <c r="M71" s="195"/>
      <c r="N71" s="196" t="s">
        <v>2</v>
      </c>
      <c r="O71" s="196" t="s">
        <v>181</v>
      </c>
    </row>
    <row r="72" spans="1:15" s="225" customFormat="1" ht="63.75">
      <c r="A72" s="217">
        <v>62</v>
      </c>
      <c r="B72" s="218" t="s">
        <v>297</v>
      </c>
      <c r="C72" s="217" t="s">
        <v>424</v>
      </c>
      <c r="D72" s="217" t="s">
        <v>294</v>
      </c>
      <c r="E72" s="217">
        <v>0.25</v>
      </c>
      <c r="F72" s="236"/>
      <c r="G72" s="217">
        <v>0.25</v>
      </c>
      <c r="H72" s="236" t="s">
        <v>354</v>
      </c>
      <c r="I72" s="217" t="s">
        <v>377</v>
      </c>
      <c r="J72" s="237" t="s">
        <v>137</v>
      </c>
      <c r="K72" s="223"/>
      <c r="L72" s="223" t="s">
        <v>440</v>
      </c>
      <c r="M72" s="223"/>
      <c r="N72" s="228" t="s">
        <v>76</v>
      </c>
      <c r="O72" s="224" t="s">
        <v>181</v>
      </c>
    </row>
    <row r="73" spans="1:15" s="225" customFormat="1" ht="63.75">
      <c r="A73" s="217">
        <v>63</v>
      </c>
      <c r="B73" s="218" t="s">
        <v>298</v>
      </c>
      <c r="C73" s="217" t="s">
        <v>352</v>
      </c>
      <c r="D73" s="217" t="s">
        <v>294</v>
      </c>
      <c r="E73" s="217">
        <v>1.15</v>
      </c>
      <c r="F73" s="236"/>
      <c r="G73" s="217">
        <v>1.15</v>
      </c>
      <c r="H73" s="236" t="s">
        <v>354</v>
      </c>
      <c r="I73" s="217" t="s">
        <v>392</v>
      </c>
      <c r="J73" s="237" t="s">
        <v>138</v>
      </c>
      <c r="K73" s="223"/>
      <c r="L73" s="223" t="s">
        <v>440</v>
      </c>
      <c r="M73" s="223"/>
      <c r="N73" s="228" t="s">
        <v>80</v>
      </c>
      <c r="O73" s="224" t="s">
        <v>181</v>
      </c>
    </row>
    <row r="74" spans="1:15" s="225" customFormat="1" ht="63.75">
      <c r="A74" s="217">
        <v>64</v>
      </c>
      <c r="B74" s="218" t="s">
        <v>299</v>
      </c>
      <c r="C74" s="217" t="s">
        <v>432</v>
      </c>
      <c r="D74" s="217" t="s">
        <v>294</v>
      </c>
      <c r="E74" s="221">
        <v>1</v>
      </c>
      <c r="F74" s="238"/>
      <c r="G74" s="221">
        <v>1</v>
      </c>
      <c r="H74" s="236" t="s">
        <v>354</v>
      </c>
      <c r="I74" s="217" t="s">
        <v>392</v>
      </c>
      <c r="J74" s="237" t="s">
        <v>139</v>
      </c>
      <c r="K74" s="223"/>
      <c r="L74" s="223" t="s">
        <v>440</v>
      </c>
      <c r="M74" s="223"/>
      <c r="N74" s="228" t="s">
        <v>80</v>
      </c>
      <c r="O74" s="224" t="s">
        <v>181</v>
      </c>
    </row>
    <row r="75" spans="1:15" s="225" customFormat="1" ht="63.75">
      <c r="A75" s="217">
        <v>65</v>
      </c>
      <c r="B75" s="218" t="s">
        <v>300</v>
      </c>
      <c r="C75" s="217" t="s">
        <v>432</v>
      </c>
      <c r="D75" s="217" t="s">
        <v>294</v>
      </c>
      <c r="E75" s="217">
        <v>0.95</v>
      </c>
      <c r="F75" s="236"/>
      <c r="G75" s="217">
        <v>0.95</v>
      </c>
      <c r="H75" s="236" t="s">
        <v>354</v>
      </c>
      <c r="I75" s="217" t="s">
        <v>411</v>
      </c>
      <c r="J75" s="237" t="s">
        <v>140</v>
      </c>
      <c r="K75" s="223"/>
      <c r="L75" s="223" t="s">
        <v>440</v>
      </c>
      <c r="M75" s="223"/>
      <c r="N75" s="228" t="s">
        <v>80</v>
      </c>
      <c r="O75" s="224" t="s">
        <v>181</v>
      </c>
    </row>
    <row r="76" spans="1:15" s="239" customFormat="1" ht="60" customHeight="1">
      <c r="A76" s="217">
        <v>66</v>
      </c>
      <c r="B76" s="218" t="s">
        <v>301</v>
      </c>
      <c r="C76" s="217" t="s">
        <v>432</v>
      </c>
      <c r="D76" s="217" t="s">
        <v>294</v>
      </c>
      <c r="E76" s="217">
        <v>0.95</v>
      </c>
      <c r="F76" s="236"/>
      <c r="G76" s="217">
        <v>0.95</v>
      </c>
      <c r="H76" s="236" t="s">
        <v>354</v>
      </c>
      <c r="I76" s="217" t="s">
        <v>411</v>
      </c>
      <c r="J76" s="237" t="s">
        <v>141</v>
      </c>
      <c r="K76" s="223"/>
      <c r="L76" s="223" t="s">
        <v>440</v>
      </c>
      <c r="M76" s="223"/>
      <c r="N76" s="228" t="s">
        <v>80</v>
      </c>
      <c r="O76" s="224" t="s">
        <v>181</v>
      </c>
    </row>
    <row r="77" spans="1:15" s="225" customFormat="1" ht="63.75">
      <c r="A77" s="217">
        <v>67</v>
      </c>
      <c r="B77" s="218" t="s">
        <v>302</v>
      </c>
      <c r="C77" s="217" t="s">
        <v>432</v>
      </c>
      <c r="D77" s="217" t="s">
        <v>294</v>
      </c>
      <c r="E77" s="217">
        <v>0.3</v>
      </c>
      <c r="F77" s="236"/>
      <c r="G77" s="217">
        <v>0.3</v>
      </c>
      <c r="H77" s="236" t="s">
        <v>354</v>
      </c>
      <c r="I77" s="217" t="s">
        <v>392</v>
      </c>
      <c r="J77" s="237" t="s">
        <v>142</v>
      </c>
      <c r="K77" s="223"/>
      <c r="L77" s="223" t="s">
        <v>440</v>
      </c>
      <c r="M77" s="223"/>
      <c r="N77" s="228" t="s">
        <v>80</v>
      </c>
      <c r="O77" s="224" t="s">
        <v>181</v>
      </c>
    </row>
    <row r="78" spans="1:15" s="225" customFormat="1" ht="63.75">
      <c r="A78" s="217">
        <v>68</v>
      </c>
      <c r="B78" s="218" t="s">
        <v>303</v>
      </c>
      <c r="C78" s="217" t="s">
        <v>432</v>
      </c>
      <c r="D78" s="217" t="s">
        <v>294</v>
      </c>
      <c r="E78" s="217">
        <v>0.65</v>
      </c>
      <c r="F78" s="236"/>
      <c r="G78" s="217">
        <v>0.65</v>
      </c>
      <c r="H78" s="236" t="s">
        <v>354</v>
      </c>
      <c r="I78" s="217" t="s">
        <v>358</v>
      </c>
      <c r="J78" s="237" t="s">
        <v>143</v>
      </c>
      <c r="K78" s="223"/>
      <c r="L78" s="223" t="s">
        <v>440</v>
      </c>
      <c r="M78" s="223"/>
      <c r="N78" s="228" t="s">
        <v>80</v>
      </c>
      <c r="O78" s="224" t="s">
        <v>181</v>
      </c>
    </row>
    <row r="79" spans="1:15" s="225" customFormat="1" ht="63.75">
      <c r="A79" s="217">
        <v>69</v>
      </c>
      <c r="B79" s="218" t="s">
        <v>304</v>
      </c>
      <c r="C79" s="217" t="s">
        <v>432</v>
      </c>
      <c r="D79" s="217" t="s">
        <v>294</v>
      </c>
      <c r="E79" s="217">
        <v>0.35</v>
      </c>
      <c r="F79" s="236"/>
      <c r="G79" s="217">
        <v>0.35</v>
      </c>
      <c r="H79" s="236" t="s">
        <v>354</v>
      </c>
      <c r="I79" s="217" t="s">
        <v>377</v>
      </c>
      <c r="J79" s="237" t="s">
        <v>144</v>
      </c>
      <c r="K79" s="223"/>
      <c r="L79" s="223" t="s">
        <v>440</v>
      </c>
      <c r="M79" s="223"/>
      <c r="N79" s="228" t="s">
        <v>80</v>
      </c>
      <c r="O79" s="224" t="s">
        <v>181</v>
      </c>
    </row>
    <row r="80" spans="1:15" s="197" customFormat="1" ht="76.5">
      <c r="A80" s="190">
        <v>70</v>
      </c>
      <c r="B80" s="191" t="s">
        <v>305</v>
      </c>
      <c r="C80" s="190" t="s">
        <v>432</v>
      </c>
      <c r="D80" s="190" t="s">
        <v>294</v>
      </c>
      <c r="E80" s="190">
        <v>0.45</v>
      </c>
      <c r="F80" s="201"/>
      <c r="G80" s="190">
        <v>0.45</v>
      </c>
      <c r="H80" s="201" t="s">
        <v>354</v>
      </c>
      <c r="I80" s="190" t="s">
        <v>411</v>
      </c>
      <c r="J80" s="202" t="s">
        <v>145</v>
      </c>
      <c r="K80" s="195"/>
      <c r="L80" s="195" t="s">
        <v>440</v>
      </c>
      <c r="M80" s="195"/>
      <c r="N80" s="199" t="s">
        <v>79</v>
      </c>
      <c r="O80" s="196" t="s">
        <v>181</v>
      </c>
    </row>
    <row r="81" spans="1:15" s="225" customFormat="1" ht="51">
      <c r="A81" s="217">
        <v>71</v>
      </c>
      <c r="B81" s="218" t="s">
        <v>306</v>
      </c>
      <c r="C81" s="217" t="s">
        <v>352</v>
      </c>
      <c r="D81" s="217" t="s">
        <v>294</v>
      </c>
      <c r="E81" s="217">
        <v>0.5</v>
      </c>
      <c r="F81" s="236"/>
      <c r="G81" s="217">
        <v>0.5</v>
      </c>
      <c r="H81" s="236" t="s">
        <v>354</v>
      </c>
      <c r="I81" s="217" t="s">
        <v>358</v>
      </c>
      <c r="J81" s="237" t="s">
        <v>146</v>
      </c>
      <c r="K81" s="223"/>
      <c r="L81" s="223" t="s">
        <v>440</v>
      </c>
      <c r="M81" s="223"/>
      <c r="N81" s="228" t="s">
        <v>442</v>
      </c>
      <c r="O81" s="224" t="s">
        <v>181</v>
      </c>
    </row>
    <row r="82" spans="1:15" s="225" customFormat="1" ht="51">
      <c r="A82" s="217">
        <v>72</v>
      </c>
      <c r="B82" s="218" t="s">
        <v>307</v>
      </c>
      <c r="C82" s="217" t="s">
        <v>424</v>
      </c>
      <c r="D82" s="217" t="s">
        <v>294</v>
      </c>
      <c r="E82" s="217">
        <v>1.5</v>
      </c>
      <c r="F82" s="236"/>
      <c r="G82" s="217">
        <v>1.5</v>
      </c>
      <c r="H82" s="236" t="s">
        <v>354</v>
      </c>
      <c r="I82" s="217" t="s">
        <v>358</v>
      </c>
      <c r="J82" s="237" t="s">
        <v>147</v>
      </c>
      <c r="K82" s="223"/>
      <c r="L82" s="223" t="s">
        <v>440</v>
      </c>
      <c r="M82" s="223"/>
      <c r="N82" s="228" t="s">
        <v>442</v>
      </c>
      <c r="O82" s="224" t="s">
        <v>181</v>
      </c>
    </row>
    <row r="83" spans="1:15" s="225" customFormat="1" ht="63.75">
      <c r="A83" s="217">
        <v>73</v>
      </c>
      <c r="B83" s="218" t="s">
        <v>308</v>
      </c>
      <c r="C83" s="217" t="s">
        <v>380</v>
      </c>
      <c r="D83" s="217" t="s">
        <v>294</v>
      </c>
      <c r="E83" s="217">
        <v>1.2</v>
      </c>
      <c r="F83" s="236"/>
      <c r="G83" s="217">
        <v>1.2</v>
      </c>
      <c r="H83" s="236" t="s">
        <v>354</v>
      </c>
      <c r="I83" s="217" t="s">
        <v>377</v>
      </c>
      <c r="J83" s="237" t="s">
        <v>148</v>
      </c>
      <c r="K83" s="223"/>
      <c r="L83" s="223" t="s">
        <v>440</v>
      </c>
      <c r="M83" s="223"/>
      <c r="N83" s="228" t="s">
        <v>76</v>
      </c>
      <c r="O83" s="224" t="s">
        <v>181</v>
      </c>
    </row>
    <row r="84" spans="1:15" s="225" customFormat="1" ht="63.75">
      <c r="A84" s="217">
        <v>74</v>
      </c>
      <c r="B84" s="218" t="s">
        <v>309</v>
      </c>
      <c r="C84" s="217" t="s">
        <v>424</v>
      </c>
      <c r="D84" s="217" t="s">
        <v>294</v>
      </c>
      <c r="E84" s="217">
        <v>0.17</v>
      </c>
      <c r="F84" s="236"/>
      <c r="G84" s="217">
        <v>0.17</v>
      </c>
      <c r="H84" s="236" t="s">
        <v>354</v>
      </c>
      <c r="I84" s="217" t="s">
        <v>377</v>
      </c>
      <c r="J84" s="237" t="s">
        <v>149</v>
      </c>
      <c r="K84" s="223"/>
      <c r="L84" s="223" t="s">
        <v>440</v>
      </c>
      <c r="M84" s="223"/>
      <c r="N84" s="228" t="s">
        <v>76</v>
      </c>
      <c r="O84" s="224" t="s">
        <v>181</v>
      </c>
    </row>
    <row r="85" spans="1:15" s="225" customFormat="1" ht="63.75">
      <c r="A85" s="217">
        <v>75</v>
      </c>
      <c r="B85" s="218" t="s">
        <v>310</v>
      </c>
      <c r="C85" s="217" t="s">
        <v>352</v>
      </c>
      <c r="D85" s="217" t="s">
        <v>294</v>
      </c>
      <c r="E85" s="217">
        <v>0.65</v>
      </c>
      <c r="F85" s="236"/>
      <c r="G85" s="217">
        <v>0.65</v>
      </c>
      <c r="H85" s="236" t="s">
        <v>354</v>
      </c>
      <c r="I85" s="217" t="s">
        <v>374</v>
      </c>
      <c r="J85" s="237" t="s">
        <v>150</v>
      </c>
      <c r="K85" s="223"/>
      <c r="L85" s="223" t="s">
        <v>440</v>
      </c>
      <c r="M85" s="223"/>
      <c r="N85" s="228" t="s">
        <v>176</v>
      </c>
      <c r="O85" s="224" t="s">
        <v>181</v>
      </c>
    </row>
    <row r="86" spans="1:15" s="197" customFormat="1" ht="76.5">
      <c r="A86" s="190">
        <v>76</v>
      </c>
      <c r="B86" s="191" t="s">
        <v>311</v>
      </c>
      <c r="C86" s="190" t="s">
        <v>432</v>
      </c>
      <c r="D86" s="190" t="s">
        <v>294</v>
      </c>
      <c r="E86" s="203">
        <v>1</v>
      </c>
      <c r="F86" s="204"/>
      <c r="G86" s="203">
        <v>1</v>
      </c>
      <c r="H86" s="201" t="s">
        <v>354</v>
      </c>
      <c r="I86" s="190" t="s">
        <v>358</v>
      </c>
      <c r="J86" s="202" t="s">
        <v>151</v>
      </c>
      <c r="K86" s="195"/>
      <c r="L86" s="195" t="s">
        <v>440</v>
      </c>
      <c r="M86" s="195"/>
      <c r="N86" s="199" t="s">
        <v>79</v>
      </c>
      <c r="O86" s="196" t="s">
        <v>181</v>
      </c>
    </row>
    <row r="87" spans="1:15" s="197" customFormat="1" ht="76.5">
      <c r="A87" s="190">
        <v>77</v>
      </c>
      <c r="B87" s="191" t="s">
        <v>312</v>
      </c>
      <c r="C87" s="190" t="s">
        <v>432</v>
      </c>
      <c r="D87" s="190" t="s">
        <v>294</v>
      </c>
      <c r="E87" s="190">
        <v>0.4</v>
      </c>
      <c r="F87" s="201"/>
      <c r="G87" s="190">
        <v>0.4</v>
      </c>
      <c r="H87" s="201" t="s">
        <v>354</v>
      </c>
      <c r="I87" s="190" t="s">
        <v>358</v>
      </c>
      <c r="J87" s="202" t="s">
        <v>152</v>
      </c>
      <c r="K87" s="195"/>
      <c r="L87" s="195" t="s">
        <v>440</v>
      </c>
      <c r="M87" s="195"/>
      <c r="N87" s="199" t="s">
        <v>79</v>
      </c>
      <c r="O87" s="196" t="s">
        <v>181</v>
      </c>
    </row>
    <row r="88" spans="1:15" s="225" customFormat="1" ht="63.75">
      <c r="A88" s="217">
        <v>78</v>
      </c>
      <c r="B88" s="218" t="s">
        <v>313</v>
      </c>
      <c r="C88" s="217" t="s">
        <v>424</v>
      </c>
      <c r="D88" s="217" t="s">
        <v>294</v>
      </c>
      <c r="E88" s="217">
        <v>2.2</v>
      </c>
      <c r="F88" s="236"/>
      <c r="G88" s="217">
        <v>2.2</v>
      </c>
      <c r="H88" s="236" t="s">
        <v>354</v>
      </c>
      <c r="I88" s="217" t="s">
        <v>358</v>
      </c>
      <c r="J88" s="237" t="s">
        <v>153</v>
      </c>
      <c r="K88" s="223"/>
      <c r="L88" s="223" t="s">
        <v>440</v>
      </c>
      <c r="M88" s="223"/>
      <c r="N88" s="228" t="s">
        <v>79</v>
      </c>
      <c r="O88" s="224" t="s">
        <v>181</v>
      </c>
    </row>
    <row r="89" spans="1:15" s="225" customFormat="1" ht="63.75">
      <c r="A89" s="217">
        <v>79</v>
      </c>
      <c r="B89" s="218" t="s">
        <v>314</v>
      </c>
      <c r="C89" s="217" t="s">
        <v>424</v>
      </c>
      <c r="D89" s="217" t="s">
        <v>294</v>
      </c>
      <c r="E89" s="217">
        <v>3.5</v>
      </c>
      <c r="F89" s="236"/>
      <c r="G89" s="217">
        <v>3.5</v>
      </c>
      <c r="H89" s="236" t="s">
        <v>354</v>
      </c>
      <c r="I89" s="217" t="s">
        <v>411</v>
      </c>
      <c r="J89" s="237" t="s">
        <v>154</v>
      </c>
      <c r="K89" s="223"/>
      <c r="L89" s="223" t="s">
        <v>440</v>
      </c>
      <c r="M89" s="223"/>
      <c r="N89" s="228" t="s">
        <v>79</v>
      </c>
      <c r="O89" s="224" t="s">
        <v>181</v>
      </c>
    </row>
    <row r="90" spans="1:15" s="225" customFormat="1" ht="63.75">
      <c r="A90" s="217">
        <v>80</v>
      </c>
      <c r="B90" s="218" t="s">
        <v>315</v>
      </c>
      <c r="C90" s="217" t="s">
        <v>352</v>
      </c>
      <c r="D90" s="217" t="s">
        <v>294</v>
      </c>
      <c r="E90" s="217">
        <v>4.2</v>
      </c>
      <c r="F90" s="236"/>
      <c r="G90" s="217">
        <v>4.2</v>
      </c>
      <c r="H90" s="236" t="s">
        <v>354</v>
      </c>
      <c r="I90" s="217" t="s">
        <v>316</v>
      </c>
      <c r="J90" s="237" t="s">
        <v>155</v>
      </c>
      <c r="K90" s="223"/>
      <c r="L90" s="223" t="s">
        <v>440</v>
      </c>
      <c r="M90" s="223"/>
      <c r="N90" s="228" t="s">
        <v>79</v>
      </c>
      <c r="O90" s="224" t="s">
        <v>181</v>
      </c>
    </row>
    <row r="91" spans="1:15" s="197" customFormat="1" ht="76.5">
      <c r="A91" s="190">
        <v>81</v>
      </c>
      <c r="B91" s="191" t="s">
        <v>317</v>
      </c>
      <c r="C91" s="190" t="s">
        <v>352</v>
      </c>
      <c r="D91" s="190" t="s">
        <v>294</v>
      </c>
      <c r="E91" s="190">
        <v>0.9</v>
      </c>
      <c r="F91" s="201"/>
      <c r="G91" s="190">
        <v>0.9</v>
      </c>
      <c r="H91" s="201" t="s">
        <v>354</v>
      </c>
      <c r="I91" s="190" t="s">
        <v>411</v>
      </c>
      <c r="J91" s="202" t="s">
        <v>156</v>
      </c>
      <c r="K91" s="195"/>
      <c r="L91" s="195" t="s">
        <v>440</v>
      </c>
      <c r="M91" s="195"/>
      <c r="N91" s="199" t="s">
        <v>79</v>
      </c>
      <c r="O91" s="196" t="s">
        <v>181</v>
      </c>
    </row>
    <row r="92" spans="1:15" s="197" customFormat="1" ht="63.75">
      <c r="A92" s="190">
        <v>82</v>
      </c>
      <c r="B92" s="191" t="s">
        <v>320</v>
      </c>
      <c r="C92" s="190" t="s">
        <v>424</v>
      </c>
      <c r="D92" s="190" t="s">
        <v>383</v>
      </c>
      <c r="E92" s="203">
        <v>7</v>
      </c>
      <c r="F92" s="204"/>
      <c r="G92" s="203">
        <v>7</v>
      </c>
      <c r="H92" s="201" t="s">
        <v>321</v>
      </c>
      <c r="I92" s="190" t="s">
        <v>322</v>
      </c>
      <c r="J92" s="191" t="s">
        <v>100</v>
      </c>
      <c r="K92" s="195"/>
      <c r="L92" s="195" t="s">
        <v>440</v>
      </c>
      <c r="M92" s="195"/>
      <c r="N92" s="199" t="s">
        <v>77</v>
      </c>
      <c r="O92" s="196" t="s">
        <v>181</v>
      </c>
    </row>
    <row r="93" spans="1:15" s="225" customFormat="1" ht="63.75">
      <c r="A93" s="217">
        <v>83</v>
      </c>
      <c r="B93" s="218" t="s">
        <v>323</v>
      </c>
      <c r="C93" s="217" t="s">
        <v>352</v>
      </c>
      <c r="D93" s="217" t="s">
        <v>294</v>
      </c>
      <c r="E93" s="217">
        <v>0.7</v>
      </c>
      <c r="F93" s="236"/>
      <c r="G93" s="217">
        <v>0.7</v>
      </c>
      <c r="H93" s="236" t="s">
        <v>354</v>
      </c>
      <c r="I93" s="217" t="s">
        <v>324</v>
      </c>
      <c r="J93" s="237" t="s">
        <v>157</v>
      </c>
      <c r="K93" s="223"/>
      <c r="L93" s="223" t="s">
        <v>440</v>
      </c>
      <c r="M93" s="223"/>
      <c r="N93" s="228" t="s">
        <v>77</v>
      </c>
      <c r="O93" s="224" t="s">
        <v>181</v>
      </c>
    </row>
    <row r="94" spans="1:15" s="225" customFormat="1" ht="63.75">
      <c r="A94" s="217">
        <v>84</v>
      </c>
      <c r="B94" s="218" t="s">
        <v>325</v>
      </c>
      <c r="C94" s="217" t="s">
        <v>352</v>
      </c>
      <c r="D94" s="217" t="s">
        <v>294</v>
      </c>
      <c r="E94" s="217">
        <v>0.45</v>
      </c>
      <c r="F94" s="236"/>
      <c r="G94" s="217">
        <v>0.45</v>
      </c>
      <c r="H94" s="236" t="s">
        <v>354</v>
      </c>
      <c r="I94" s="217" t="s">
        <v>326</v>
      </c>
      <c r="J94" s="237" t="s">
        <v>158</v>
      </c>
      <c r="K94" s="223"/>
      <c r="L94" s="223" t="s">
        <v>440</v>
      </c>
      <c r="M94" s="223"/>
      <c r="N94" s="228" t="s">
        <v>77</v>
      </c>
      <c r="O94" s="224" t="s">
        <v>181</v>
      </c>
    </row>
    <row r="95" spans="1:15" s="225" customFormat="1" ht="63.75">
      <c r="A95" s="217">
        <v>85</v>
      </c>
      <c r="B95" s="218" t="s">
        <v>327</v>
      </c>
      <c r="C95" s="217" t="s">
        <v>352</v>
      </c>
      <c r="D95" s="217" t="s">
        <v>294</v>
      </c>
      <c r="E95" s="217">
        <v>0.15</v>
      </c>
      <c r="F95" s="236"/>
      <c r="G95" s="217">
        <v>0.15</v>
      </c>
      <c r="H95" s="236" t="s">
        <v>354</v>
      </c>
      <c r="I95" s="217" t="s">
        <v>328</v>
      </c>
      <c r="J95" s="237" t="s">
        <v>159</v>
      </c>
      <c r="K95" s="223"/>
      <c r="L95" s="223" t="s">
        <v>440</v>
      </c>
      <c r="M95" s="223"/>
      <c r="N95" s="228" t="s">
        <v>76</v>
      </c>
      <c r="O95" s="224" t="s">
        <v>181</v>
      </c>
    </row>
    <row r="96" spans="1:15" s="225" customFormat="1" ht="63.75">
      <c r="A96" s="217">
        <v>86</v>
      </c>
      <c r="B96" s="218" t="s">
        <v>329</v>
      </c>
      <c r="C96" s="217" t="s">
        <v>424</v>
      </c>
      <c r="D96" s="217" t="s">
        <v>294</v>
      </c>
      <c r="E96" s="217">
        <v>0.6</v>
      </c>
      <c r="F96" s="236"/>
      <c r="G96" s="217">
        <v>0.6</v>
      </c>
      <c r="H96" s="236" t="s">
        <v>354</v>
      </c>
      <c r="I96" s="217" t="s">
        <v>377</v>
      </c>
      <c r="J96" s="237" t="s">
        <v>160</v>
      </c>
      <c r="K96" s="223"/>
      <c r="L96" s="223" t="s">
        <v>440</v>
      </c>
      <c r="M96" s="223"/>
      <c r="N96" s="228" t="s">
        <v>76</v>
      </c>
      <c r="O96" s="224" t="s">
        <v>181</v>
      </c>
    </row>
    <row r="97" spans="1:15" s="225" customFormat="1" ht="63.75">
      <c r="A97" s="217">
        <v>87</v>
      </c>
      <c r="B97" s="218" t="s">
        <v>330</v>
      </c>
      <c r="C97" s="217" t="s">
        <v>416</v>
      </c>
      <c r="D97" s="217" t="s">
        <v>294</v>
      </c>
      <c r="E97" s="217">
        <v>0.05</v>
      </c>
      <c r="F97" s="236"/>
      <c r="G97" s="217">
        <v>0.05</v>
      </c>
      <c r="H97" s="236" t="s">
        <v>354</v>
      </c>
      <c r="I97" s="217" t="s">
        <v>328</v>
      </c>
      <c r="J97" s="237" t="s">
        <v>161</v>
      </c>
      <c r="K97" s="223"/>
      <c r="L97" s="223" t="s">
        <v>440</v>
      </c>
      <c r="M97" s="223"/>
      <c r="N97" s="228" t="s">
        <v>76</v>
      </c>
      <c r="O97" s="224" t="s">
        <v>181</v>
      </c>
    </row>
    <row r="98" spans="1:15" s="225" customFormat="1" ht="63.75">
      <c r="A98" s="217">
        <v>88</v>
      </c>
      <c r="B98" s="218" t="s">
        <v>331</v>
      </c>
      <c r="C98" s="217" t="s">
        <v>424</v>
      </c>
      <c r="D98" s="217" t="s">
        <v>294</v>
      </c>
      <c r="E98" s="217">
        <v>0.4</v>
      </c>
      <c r="F98" s="236"/>
      <c r="G98" s="217">
        <v>0.4</v>
      </c>
      <c r="H98" s="236" t="s">
        <v>354</v>
      </c>
      <c r="I98" s="217" t="s">
        <v>392</v>
      </c>
      <c r="J98" s="237" t="s">
        <v>162</v>
      </c>
      <c r="K98" s="223"/>
      <c r="L98" s="223" t="s">
        <v>440</v>
      </c>
      <c r="M98" s="223"/>
      <c r="N98" s="228" t="s">
        <v>77</v>
      </c>
      <c r="O98" s="224" t="s">
        <v>181</v>
      </c>
    </row>
    <row r="99" spans="1:15" s="197" customFormat="1" ht="51">
      <c r="A99" s="190">
        <v>89</v>
      </c>
      <c r="B99" s="191" t="s">
        <v>332</v>
      </c>
      <c r="C99" s="190" t="s">
        <v>424</v>
      </c>
      <c r="D99" s="190" t="s">
        <v>294</v>
      </c>
      <c r="E99" s="190">
        <v>1.2</v>
      </c>
      <c r="F99" s="201"/>
      <c r="G99" s="190">
        <v>1.2</v>
      </c>
      <c r="H99" s="201" t="s">
        <v>354</v>
      </c>
      <c r="I99" s="190" t="s">
        <v>333</v>
      </c>
      <c r="J99" s="202" t="s">
        <v>163</v>
      </c>
      <c r="K99" s="195"/>
      <c r="L99" s="195" t="s">
        <v>440</v>
      </c>
      <c r="M99" s="195"/>
      <c r="N99" s="199" t="s">
        <v>77</v>
      </c>
      <c r="O99" s="196" t="s">
        <v>181</v>
      </c>
    </row>
    <row r="100" spans="1:15" s="225" customFormat="1" ht="63.75">
      <c r="A100" s="217">
        <v>90</v>
      </c>
      <c r="B100" s="218" t="s">
        <v>293</v>
      </c>
      <c r="C100" s="217" t="s">
        <v>424</v>
      </c>
      <c r="D100" s="217" t="s">
        <v>294</v>
      </c>
      <c r="E100" s="217">
        <v>0.7</v>
      </c>
      <c r="F100" s="236"/>
      <c r="G100" s="217">
        <v>0.7</v>
      </c>
      <c r="H100" s="236" t="s">
        <v>354</v>
      </c>
      <c r="I100" s="217" t="s">
        <v>411</v>
      </c>
      <c r="J100" s="240" t="s">
        <v>164</v>
      </c>
      <c r="K100" s="223"/>
      <c r="L100" s="223" t="s">
        <v>440</v>
      </c>
      <c r="M100" s="223"/>
      <c r="N100" s="228" t="s">
        <v>77</v>
      </c>
      <c r="O100" s="224" t="s">
        <v>181</v>
      </c>
    </row>
    <row r="101" spans="1:15" s="225" customFormat="1" ht="63.75">
      <c r="A101" s="217">
        <v>91</v>
      </c>
      <c r="B101" s="218" t="s">
        <v>295</v>
      </c>
      <c r="C101" s="217" t="s">
        <v>424</v>
      </c>
      <c r="D101" s="217" t="s">
        <v>294</v>
      </c>
      <c r="E101" s="217">
        <v>0.25</v>
      </c>
      <c r="F101" s="236"/>
      <c r="G101" s="217">
        <v>0.25</v>
      </c>
      <c r="H101" s="236" t="s">
        <v>354</v>
      </c>
      <c r="I101" s="217" t="s">
        <v>377</v>
      </c>
      <c r="J101" s="237" t="s">
        <v>165</v>
      </c>
      <c r="K101" s="223"/>
      <c r="L101" s="223" t="s">
        <v>440</v>
      </c>
      <c r="M101" s="223"/>
      <c r="N101" s="228" t="s">
        <v>77</v>
      </c>
      <c r="O101" s="224" t="s">
        <v>181</v>
      </c>
    </row>
    <row r="102" spans="1:15" s="197" customFormat="1" ht="63.75">
      <c r="A102" s="190">
        <v>92</v>
      </c>
      <c r="B102" s="191" t="s">
        <v>296</v>
      </c>
      <c r="C102" s="190" t="s">
        <v>432</v>
      </c>
      <c r="D102" s="190" t="s">
        <v>294</v>
      </c>
      <c r="E102" s="190">
        <v>0.25</v>
      </c>
      <c r="F102" s="201"/>
      <c r="G102" s="190">
        <v>0.25</v>
      </c>
      <c r="H102" s="201" t="s">
        <v>354</v>
      </c>
      <c r="I102" s="190" t="s">
        <v>433</v>
      </c>
      <c r="J102" s="191" t="s">
        <v>59</v>
      </c>
      <c r="K102" s="195"/>
      <c r="L102" s="195" t="s">
        <v>440</v>
      </c>
      <c r="M102" s="195"/>
      <c r="N102" s="199" t="s">
        <v>76</v>
      </c>
      <c r="O102" s="196" t="s">
        <v>181</v>
      </c>
    </row>
    <row r="103" spans="1:15" s="235" customFormat="1" ht="54.75" customHeight="1">
      <c r="A103" s="217">
        <v>93</v>
      </c>
      <c r="B103" s="218" t="s">
        <v>318</v>
      </c>
      <c r="C103" s="217" t="s">
        <v>424</v>
      </c>
      <c r="D103" s="217" t="s">
        <v>383</v>
      </c>
      <c r="E103" s="217">
        <v>3.5</v>
      </c>
      <c r="F103" s="236"/>
      <c r="G103" s="217">
        <v>3.5</v>
      </c>
      <c r="H103" s="236" t="s">
        <v>354</v>
      </c>
      <c r="I103" s="217" t="s">
        <v>319</v>
      </c>
      <c r="J103" s="240" t="s">
        <v>166</v>
      </c>
      <c r="K103" s="223"/>
      <c r="L103" s="223" t="s">
        <v>440</v>
      </c>
      <c r="M103" s="223"/>
      <c r="N103" s="234" t="s">
        <v>80</v>
      </c>
      <c r="O103" s="224" t="s">
        <v>181</v>
      </c>
    </row>
    <row r="104" spans="1:15" s="16" customFormat="1" ht="12.75">
      <c r="A104" s="14" t="s">
        <v>113</v>
      </c>
      <c r="B104" s="20" t="s">
        <v>101</v>
      </c>
      <c r="C104" s="14"/>
      <c r="D104" s="14"/>
      <c r="E104" s="4">
        <f>SUM(E105:E119)</f>
        <v>169.39</v>
      </c>
      <c r="F104" s="58"/>
      <c r="G104" s="4">
        <f>SUM(G105:G119)</f>
        <v>88.45</v>
      </c>
      <c r="H104" s="15"/>
      <c r="I104" s="14"/>
      <c r="J104" s="20"/>
      <c r="K104" s="108"/>
      <c r="L104" s="108"/>
      <c r="M104" s="108"/>
      <c r="N104" s="108"/>
      <c r="O104" s="108"/>
    </row>
    <row r="105" spans="1:15" s="16" customFormat="1" ht="63.75">
      <c r="A105" s="119">
        <v>94</v>
      </c>
      <c r="B105" s="120" t="s">
        <v>460</v>
      </c>
      <c r="C105" s="119" t="s">
        <v>360</v>
      </c>
      <c r="D105" s="119" t="s">
        <v>462</v>
      </c>
      <c r="E105" s="119">
        <v>6.04</v>
      </c>
      <c r="F105" s="126"/>
      <c r="G105" s="119">
        <v>6.04</v>
      </c>
      <c r="H105" s="126" t="s">
        <v>354</v>
      </c>
      <c r="I105" s="119" t="s">
        <v>358</v>
      </c>
      <c r="J105" s="120" t="s">
        <v>463</v>
      </c>
      <c r="K105" s="108"/>
      <c r="L105" s="108"/>
      <c r="M105" s="108" t="s">
        <v>440</v>
      </c>
      <c r="N105" s="108"/>
      <c r="O105" s="108"/>
    </row>
    <row r="106" spans="1:15" ht="76.5">
      <c r="A106" s="119">
        <v>95</v>
      </c>
      <c r="B106" s="120" t="s">
        <v>464</v>
      </c>
      <c r="C106" s="119" t="s">
        <v>360</v>
      </c>
      <c r="D106" s="119" t="s">
        <v>465</v>
      </c>
      <c r="E106" s="119">
        <v>21.06</v>
      </c>
      <c r="F106" s="126"/>
      <c r="G106" s="119">
        <v>21.06</v>
      </c>
      <c r="H106" s="126" t="s">
        <v>354</v>
      </c>
      <c r="I106" s="119" t="s">
        <v>388</v>
      </c>
      <c r="J106" s="120" t="s">
        <v>466</v>
      </c>
      <c r="K106" s="108"/>
      <c r="L106" s="108"/>
      <c r="M106" s="108" t="s">
        <v>440</v>
      </c>
      <c r="N106" s="108"/>
      <c r="O106" s="108"/>
    </row>
    <row r="107" spans="1:15" ht="38.25">
      <c r="A107" s="119">
        <v>96</v>
      </c>
      <c r="B107" s="120" t="s">
        <v>467</v>
      </c>
      <c r="C107" s="119" t="s">
        <v>352</v>
      </c>
      <c r="D107" s="119" t="s">
        <v>459</v>
      </c>
      <c r="E107" s="122">
        <v>5</v>
      </c>
      <c r="F107" s="129"/>
      <c r="G107" s="122">
        <v>5</v>
      </c>
      <c r="H107" s="126" t="s">
        <v>354</v>
      </c>
      <c r="I107" s="119" t="s">
        <v>468</v>
      </c>
      <c r="J107" s="120" t="s">
        <v>469</v>
      </c>
      <c r="K107" s="108"/>
      <c r="L107" s="108"/>
      <c r="M107" s="108" t="s">
        <v>440</v>
      </c>
      <c r="N107" s="108"/>
      <c r="O107" s="108"/>
    </row>
    <row r="108" spans="1:15" ht="76.5">
      <c r="A108" s="119">
        <v>97</v>
      </c>
      <c r="B108" s="120" t="s">
        <v>470</v>
      </c>
      <c r="C108" s="119" t="s">
        <v>360</v>
      </c>
      <c r="D108" s="119" t="s">
        <v>471</v>
      </c>
      <c r="E108" s="119">
        <v>94</v>
      </c>
      <c r="F108" s="126"/>
      <c r="G108" s="119">
        <v>19.34</v>
      </c>
      <c r="H108" s="126" t="s">
        <v>354</v>
      </c>
      <c r="I108" s="119" t="s">
        <v>472</v>
      </c>
      <c r="J108" s="120" t="s">
        <v>473</v>
      </c>
      <c r="K108" s="108"/>
      <c r="L108" s="108"/>
      <c r="M108" s="108" t="s">
        <v>440</v>
      </c>
      <c r="N108" s="108"/>
      <c r="O108" s="108"/>
    </row>
    <row r="109" spans="1:15" ht="51">
      <c r="A109" s="119">
        <v>98</v>
      </c>
      <c r="B109" s="120" t="s">
        <v>474</v>
      </c>
      <c r="C109" s="119" t="s">
        <v>352</v>
      </c>
      <c r="D109" s="119" t="s">
        <v>475</v>
      </c>
      <c r="E109" s="119">
        <v>15.6</v>
      </c>
      <c r="F109" s="126"/>
      <c r="G109" s="119">
        <v>9.81</v>
      </c>
      <c r="H109" s="126" t="s">
        <v>354</v>
      </c>
      <c r="I109" s="119" t="s">
        <v>476</v>
      </c>
      <c r="J109" s="120" t="s">
        <v>477</v>
      </c>
      <c r="K109" s="108"/>
      <c r="L109" s="108"/>
      <c r="M109" s="108" t="s">
        <v>440</v>
      </c>
      <c r="N109" s="108"/>
      <c r="O109" s="108"/>
    </row>
    <row r="110" spans="1:15" ht="51">
      <c r="A110" s="119">
        <v>99</v>
      </c>
      <c r="B110" s="120" t="s">
        <v>479</v>
      </c>
      <c r="C110" s="119" t="s">
        <v>352</v>
      </c>
      <c r="D110" s="119" t="s">
        <v>480</v>
      </c>
      <c r="E110" s="119">
        <v>0.3</v>
      </c>
      <c r="F110" s="126"/>
      <c r="G110" s="119">
        <v>0.3</v>
      </c>
      <c r="H110" s="126" t="s">
        <v>354</v>
      </c>
      <c r="I110" s="119" t="s">
        <v>358</v>
      </c>
      <c r="J110" s="120" t="s">
        <v>481</v>
      </c>
      <c r="K110" s="108"/>
      <c r="L110" s="108"/>
      <c r="M110" s="108" t="s">
        <v>440</v>
      </c>
      <c r="N110" s="108"/>
      <c r="O110" s="108"/>
    </row>
    <row r="111" spans="1:15" ht="114.75">
      <c r="A111" s="119">
        <v>100</v>
      </c>
      <c r="B111" s="120" t="s">
        <v>482</v>
      </c>
      <c r="C111" s="119" t="s">
        <v>352</v>
      </c>
      <c r="D111" s="119" t="s">
        <v>483</v>
      </c>
      <c r="E111" s="119">
        <v>0.14</v>
      </c>
      <c r="F111" s="126"/>
      <c r="G111" s="119">
        <v>0.14</v>
      </c>
      <c r="H111" s="126" t="s">
        <v>354</v>
      </c>
      <c r="I111" s="119" t="s">
        <v>484</v>
      </c>
      <c r="J111" s="120" t="s">
        <v>485</v>
      </c>
      <c r="K111" s="108"/>
      <c r="L111" s="108"/>
      <c r="M111" s="108" t="s">
        <v>440</v>
      </c>
      <c r="N111" s="108"/>
      <c r="O111" s="108"/>
    </row>
    <row r="112" spans="1:15" ht="38.25">
      <c r="A112" s="119">
        <v>101</v>
      </c>
      <c r="B112" s="120" t="s">
        <v>486</v>
      </c>
      <c r="C112" s="119" t="s">
        <v>375</v>
      </c>
      <c r="D112" s="119" t="s">
        <v>487</v>
      </c>
      <c r="E112" s="119">
        <v>5.58</v>
      </c>
      <c r="F112" s="126"/>
      <c r="G112" s="119">
        <v>5.58</v>
      </c>
      <c r="H112" s="126" t="s">
        <v>354</v>
      </c>
      <c r="I112" s="119" t="s">
        <v>372</v>
      </c>
      <c r="J112" s="120" t="s">
        <v>488</v>
      </c>
      <c r="K112" s="108"/>
      <c r="L112" s="108"/>
      <c r="M112" s="108" t="s">
        <v>440</v>
      </c>
      <c r="N112" s="108"/>
      <c r="O112" s="108"/>
    </row>
    <row r="113" spans="1:15" ht="76.5">
      <c r="A113" s="119">
        <v>102</v>
      </c>
      <c r="B113" s="120" t="s">
        <v>489</v>
      </c>
      <c r="C113" s="119" t="s">
        <v>490</v>
      </c>
      <c r="D113" s="119" t="s">
        <v>478</v>
      </c>
      <c r="E113" s="119">
        <v>0.62</v>
      </c>
      <c r="F113" s="126"/>
      <c r="G113" s="119">
        <v>0.62</v>
      </c>
      <c r="H113" s="126" t="s">
        <v>354</v>
      </c>
      <c r="I113" s="119" t="s">
        <v>403</v>
      </c>
      <c r="J113" s="120" t="s">
        <v>491</v>
      </c>
      <c r="K113" s="108"/>
      <c r="L113" s="108"/>
      <c r="M113" s="108" t="s">
        <v>440</v>
      </c>
      <c r="N113" s="108"/>
      <c r="O113" s="108"/>
    </row>
    <row r="114" spans="1:15" ht="38.25">
      <c r="A114" s="119">
        <v>103</v>
      </c>
      <c r="B114" s="120" t="s">
        <v>492</v>
      </c>
      <c r="C114" s="119" t="s">
        <v>360</v>
      </c>
      <c r="D114" s="119" t="s">
        <v>493</v>
      </c>
      <c r="E114" s="119">
        <v>0.66</v>
      </c>
      <c r="F114" s="126"/>
      <c r="G114" s="119">
        <v>0.66</v>
      </c>
      <c r="H114" s="126" t="s">
        <v>354</v>
      </c>
      <c r="I114" s="119"/>
      <c r="J114" s="120" t="s">
        <v>494</v>
      </c>
      <c r="K114" s="108"/>
      <c r="L114" s="108"/>
      <c r="M114" s="108" t="s">
        <v>440</v>
      </c>
      <c r="N114" s="108"/>
      <c r="O114" s="108"/>
    </row>
    <row r="115" spans="1:15" ht="38.25">
      <c r="A115" s="119">
        <v>104</v>
      </c>
      <c r="B115" s="120" t="s">
        <v>495</v>
      </c>
      <c r="C115" s="119" t="s">
        <v>360</v>
      </c>
      <c r="D115" s="119" t="s">
        <v>496</v>
      </c>
      <c r="E115" s="119">
        <v>15.23</v>
      </c>
      <c r="F115" s="126"/>
      <c r="G115" s="119">
        <v>15.23</v>
      </c>
      <c r="H115" s="126" t="s">
        <v>354</v>
      </c>
      <c r="I115" s="119" t="s">
        <v>411</v>
      </c>
      <c r="J115" s="120" t="s">
        <v>497</v>
      </c>
      <c r="K115" s="108"/>
      <c r="L115" s="108"/>
      <c r="M115" s="108" t="s">
        <v>440</v>
      </c>
      <c r="N115" s="108"/>
      <c r="O115" s="108"/>
    </row>
    <row r="116" spans="1:15" ht="63.75">
      <c r="A116" s="119">
        <v>105</v>
      </c>
      <c r="B116" s="120" t="s">
        <v>498</v>
      </c>
      <c r="C116" s="119" t="s">
        <v>490</v>
      </c>
      <c r="D116" s="119" t="s">
        <v>478</v>
      </c>
      <c r="E116" s="119">
        <v>0.4</v>
      </c>
      <c r="F116" s="126"/>
      <c r="G116" s="119">
        <v>0.4</v>
      </c>
      <c r="H116" s="126" t="s">
        <v>354</v>
      </c>
      <c r="I116" s="119" t="s">
        <v>499</v>
      </c>
      <c r="J116" s="120" t="s">
        <v>500</v>
      </c>
      <c r="K116" s="108"/>
      <c r="L116" s="108"/>
      <c r="M116" s="108" t="s">
        <v>440</v>
      </c>
      <c r="N116" s="108"/>
      <c r="O116" s="108"/>
    </row>
    <row r="117" spans="1:15" ht="76.5">
      <c r="A117" s="119">
        <v>106</v>
      </c>
      <c r="B117" s="120" t="s">
        <v>19</v>
      </c>
      <c r="C117" s="119" t="s">
        <v>490</v>
      </c>
      <c r="D117" s="119" t="s">
        <v>478</v>
      </c>
      <c r="E117" s="119">
        <v>0.3</v>
      </c>
      <c r="F117" s="126"/>
      <c r="G117" s="119">
        <v>0.3</v>
      </c>
      <c r="H117" s="126" t="s">
        <v>354</v>
      </c>
      <c r="I117" s="119" t="s">
        <v>20</v>
      </c>
      <c r="J117" s="120" t="s">
        <v>491</v>
      </c>
      <c r="K117" s="108"/>
      <c r="L117" s="108"/>
      <c r="M117" s="108" t="s">
        <v>440</v>
      </c>
      <c r="N117" s="108"/>
      <c r="O117" s="108"/>
    </row>
    <row r="118" spans="1:15" ht="63.75">
      <c r="A118" s="119">
        <v>107</v>
      </c>
      <c r="B118" s="120" t="s">
        <v>26</v>
      </c>
      <c r="C118" s="119" t="s">
        <v>352</v>
      </c>
      <c r="D118" s="119" t="s">
        <v>27</v>
      </c>
      <c r="E118" s="119">
        <v>3.89</v>
      </c>
      <c r="F118" s="126"/>
      <c r="G118" s="119">
        <v>3.89</v>
      </c>
      <c r="H118" s="126" t="s">
        <v>354</v>
      </c>
      <c r="I118" s="119" t="s">
        <v>374</v>
      </c>
      <c r="J118" s="120" t="s">
        <v>28</v>
      </c>
      <c r="K118" s="108"/>
      <c r="L118" s="108"/>
      <c r="M118" s="108" t="s">
        <v>440</v>
      </c>
      <c r="N118" s="108"/>
      <c r="O118" s="108"/>
    </row>
    <row r="119" spans="1:15" ht="51">
      <c r="A119" s="119">
        <v>108</v>
      </c>
      <c r="B119" s="120" t="s">
        <v>247</v>
      </c>
      <c r="C119" s="119" t="s">
        <v>248</v>
      </c>
      <c r="D119" s="119" t="s">
        <v>249</v>
      </c>
      <c r="E119" s="119">
        <v>0.57</v>
      </c>
      <c r="F119" s="126"/>
      <c r="G119" s="119">
        <v>0.08</v>
      </c>
      <c r="H119" s="126" t="s">
        <v>354</v>
      </c>
      <c r="I119" s="119" t="s">
        <v>377</v>
      </c>
      <c r="J119" s="120" t="s">
        <v>250</v>
      </c>
      <c r="K119" s="108"/>
      <c r="L119" s="108"/>
      <c r="M119" s="108" t="s">
        <v>440</v>
      </c>
      <c r="N119" s="108"/>
      <c r="O119" s="108"/>
    </row>
    <row r="120" spans="1:15" s="16" customFormat="1" ht="12.75">
      <c r="A120" s="76" t="s">
        <v>21</v>
      </c>
      <c r="B120" s="76" t="s">
        <v>114</v>
      </c>
      <c r="C120" s="14"/>
      <c r="D120" s="14"/>
      <c r="E120" s="4">
        <f>+E121+E127</f>
        <v>15.075</v>
      </c>
      <c r="F120" s="4"/>
      <c r="G120" s="4">
        <f>+G121+G127</f>
        <v>15.075</v>
      </c>
      <c r="H120" s="14"/>
      <c r="I120" s="14"/>
      <c r="J120" s="20"/>
      <c r="K120" s="108"/>
      <c r="L120" s="108"/>
      <c r="M120" s="108"/>
      <c r="N120" s="108"/>
      <c r="O120" s="108"/>
    </row>
    <row r="121" spans="1:15" ht="12.75">
      <c r="A121" s="76" t="s">
        <v>22</v>
      </c>
      <c r="B121" s="76" t="s">
        <v>115</v>
      </c>
      <c r="C121" s="14"/>
      <c r="D121" s="14"/>
      <c r="E121" s="4">
        <f>SUM(E122:E126)</f>
        <v>2.95</v>
      </c>
      <c r="F121" s="4"/>
      <c r="G121" s="4">
        <f>SUM(G122:G126)</f>
        <v>2.95</v>
      </c>
      <c r="H121" s="14"/>
      <c r="I121" s="14"/>
      <c r="J121" s="20"/>
      <c r="K121" s="108"/>
      <c r="L121" s="108"/>
      <c r="M121" s="108"/>
      <c r="N121" s="108"/>
      <c r="O121" s="108"/>
    </row>
    <row r="122" spans="1:15" ht="38.25">
      <c r="A122" s="130">
        <v>109</v>
      </c>
      <c r="B122" s="131" t="s">
        <v>116</v>
      </c>
      <c r="C122" s="132" t="s">
        <v>352</v>
      </c>
      <c r="D122" s="132" t="s">
        <v>353</v>
      </c>
      <c r="E122" s="132">
        <v>0.5</v>
      </c>
      <c r="F122" s="132"/>
      <c r="G122" s="132">
        <v>0.5</v>
      </c>
      <c r="H122" s="132" t="s">
        <v>354</v>
      </c>
      <c r="I122" s="132" t="s">
        <v>433</v>
      </c>
      <c r="J122" s="133" t="s">
        <v>117</v>
      </c>
      <c r="K122" s="108"/>
      <c r="L122" s="108" t="s">
        <v>440</v>
      </c>
      <c r="M122" s="108"/>
      <c r="N122" s="108" t="s">
        <v>442</v>
      </c>
      <c r="O122" s="108"/>
    </row>
    <row r="123" spans="1:15" ht="76.5">
      <c r="A123" s="130">
        <v>110</v>
      </c>
      <c r="B123" s="131" t="s">
        <v>118</v>
      </c>
      <c r="C123" s="132" t="s">
        <v>380</v>
      </c>
      <c r="D123" s="132" t="s">
        <v>353</v>
      </c>
      <c r="E123" s="132">
        <v>0.7</v>
      </c>
      <c r="F123" s="132"/>
      <c r="G123" s="132">
        <v>0.7</v>
      </c>
      <c r="H123" s="132" t="s">
        <v>354</v>
      </c>
      <c r="I123" s="132" t="s">
        <v>363</v>
      </c>
      <c r="J123" s="133" t="s">
        <v>119</v>
      </c>
      <c r="K123" s="108"/>
      <c r="L123" s="108" t="s">
        <v>440</v>
      </c>
      <c r="M123" s="108"/>
      <c r="N123" s="108" t="s">
        <v>442</v>
      </c>
      <c r="O123" s="108"/>
    </row>
    <row r="124" spans="1:15" ht="76.5">
      <c r="A124" s="130">
        <v>111</v>
      </c>
      <c r="B124" s="131" t="s">
        <v>120</v>
      </c>
      <c r="C124" s="132" t="s">
        <v>380</v>
      </c>
      <c r="D124" s="132" t="s">
        <v>353</v>
      </c>
      <c r="E124" s="132">
        <v>0.1</v>
      </c>
      <c r="F124" s="132"/>
      <c r="G124" s="132">
        <v>0.1</v>
      </c>
      <c r="H124" s="132" t="s">
        <v>354</v>
      </c>
      <c r="I124" s="132" t="s">
        <v>373</v>
      </c>
      <c r="J124" s="133" t="s">
        <v>121</v>
      </c>
      <c r="K124" s="108"/>
      <c r="L124" s="108" t="s">
        <v>440</v>
      </c>
      <c r="M124" s="108"/>
      <c r="N124" s="108" t="s">
        <v>442</v>
      </c>
      <c r="O124" s="108"/>
    </row>
    <row r="125" spans="1:15" ht="63.75">
      <c r="A125" s="130">
        <v>112</v>
      </c>
      <c r="B125" s="131" t="s">
        <v>122</v>
      </c>
      <c r="C125" s="132" t="s">
        <v>424</v>
      </c>
      <c r="D125" s="132" t="s">
        <v>353</v>
      </c>
      <c r="E125" s="132">
        <v>0.25</v>
      </c>
      <c r="F125" s="132"/>
      <c r="G125" s="132">
        <v>0.25</v>
      </c>
      <c r="H125" s="132" t="s">
        <v>354</v>
      </c>
      <c r="I125" s="132" t="s">
        <v>358</v>
      </c>
      <c r="J125" s="133" t="s">
        <v>123</v>
      </c>
      <c r="K125" s="108"/>
      <c r="L125" s="108" t="s">
        <v>440</v>
      </c>
      <c r="M125" s="108"/>
      <c r="N125" s="108" t="s">
        <v>442</v>
      </c>
      <c r="O125" s="108"/>
    </row>
    <row r="126" spans="1:15" ht="51">
      <c r="A126" s="130">
        <v>113</v>
      </c>
      <c r="B126" s="134" t="s">
        <v>124</v>
      </c>
      <c r="C126" s="135" t="s">
        <v>424</v>
      </c>
      <c r="D126" s="134" t="s">
        <v>353</v>
      </c>
      <c r="E126" s="136">
        <v>1.4</v>
      </c>
      <c r="F126" s="136"/>
      <c r="G126" s="136">
        <v>1.4</v>
      </c>
      <c r="H126" s="135" t="s">
        <v>354</v>
      </c>
      <c r="I126" s="135" t="s">
        <v>392</v>
      </c>
      <c r="J126" s="134" t="s">
        <v>125</v>
      </c>
      <c r="K126" s="108"/>
      <c r="L126" s="108" t="s">
        <v>440</v>
      </c>
      <c r="M126" s="108"/>
      <c r="N126" s="108" t="s">
        <v>442</v>
      </c>
      <c r="O126" s="108"/>
    </row>
    <row r="127" spans="1:15" ht="12.75">
      <c r="A127" s="76" t="s">
        <v>25</v>
      </c>
      <c r="B127" s="76" t="s">
        <v>126</v>
      </c>
      <c r="C127" s="77"/>
      <c r="D127" s="31"/>
      <c r="E127" s="78">
        <f>SUM(E128:E139)</f>
        <v>12.125</v>
      </c>
      <c r="F127" s="79"/>
      <c r="G127" s="78">
        <f>SUM(G128:G139)</f>
        <v>12.125</v>
      </c>
      <c r="H127" s="77"/>
      <c r="I127" s="77"/>
      <c r="J127" s="31"/>
      <c r="K127" s="108"/>
      <c r="L127" s="108"/>
      <c r="M127" s="108"/>
      <c r="N127" s="108"/>
      <c r="O127" s="108"/>
    </row>
    <row r="128" spans="1:15" s="225" customFormat="1" ht="76.5">
      <c r="A128" s="241">
        <v>114</v>
      </c>
      <c r="B128" s="242" t="s">
        <v>127</v>
      </c>
      <c r="C128" s="241" t="s">
        <v>424</v>
      </c>
      <c r="D128" s="241" t="s">
        <v>353</v>
      </c>
      <c r="E128" s="243">
        <v>2</v>
      </c>
      <c r="F128" s="243"/>
      <c r="G128" s="243">
        <v>2</v>
      </c>
      <c r="H128" s="241" t="s">
        <v>354</v>
      </c>
      <c r="I128" s="241" t="s">
        <v>128</v>
      </c>
      <c r="J128" s="244" t="s">
        <v>167</v>
      </c>
      <c r="K128" s="223"/>
      <c r="L128" s="223" t="s">
        <v>440</v>
      </c>
      <c r="M128" s="223"/>
      <c r="N128" s="228" t="s">
        <v>79</v>
      </c>
      <c r="O128" s="224" t="s">
        <v>181</v>
      </c>
    </row>
    <row r="129" spans="1:15" s="197" customFormat="1" ht="76.5">
      <c r="A129" s="205">
        <v>115</v>
      </c>
      <c r="B129" s="206" t="s">
        <v>129</v>
      </c>
      <c r="C129" s="205" t="s">
        <v>432</v>
      </c>
      <c r="D129" s="205" t="s">
        <v>353</v>
      </c>
      <c r="E129" s="207">
        <v>0.7</v>
      </c>
      <c r="F129" s="207"/>
      <c r="G129" s="207">
        <v>0.7</v>
      </c>
      <c r="H129" s="205" t="s">
        <v>354</v>
      </c>
      <c r="I129" s="205" t="s">
        <v>372</v>
      </c>
      <c r="J129" s="208" t="s">
        <v>168</v>
      </c>
      <c r="K129" s="195"/>
      <c r="L129" s="195" t="s">
        <v>440</v>
      </c>
      <c r="M129" s="195"/>
      <c r="N129" s="199" t="s">
        <v>173</v>
      </c>
      <c r="O129" s="196" t="s">
        <v>181</v>
      </c>
    </row>
    <row r="130" spans="1:15" s="197" customFormat="1" ht="76.5">
      <c r="A130" s="205">
        <v>116</v>
      </c>
      <c r="B130" s="206" t="s">
        <v>130</v>
      </c>
      <c r="C130" s="205" t="s">
        <v>432</v>
      </c>
      <c r="D130" s="205" t="s">
        <v>353</v>
      </c>
      <c r="E130" s="209">
        <v>0.025</v>
      </c>
      <c r="F130" s="207"/>
      <c r="G130" s="209">
        <v>0.025</v>
      </c>
      <c r="H130" s="205" t="s">
        <v>354</v>
      </c>
      <c r="I130" s="205" t="s">
        <v>388</v>
      </c>
      <c r="J130" s="208" t="s">
        <v>168</v>
      </c>
      <c r="K130" s="195"/>
      <c r="L130" s="195" t="s">
        <v>440</v>
      </c>
      <c r="M130" s="195"/>
      <c r="N130" s="199" t="s">
        <v>174</v>
      </c>
      <c r="O130" s="196" t="s">
        <v>181</v>
      </c>
    </row>
    <row r="131" spans="1:15" s="197" customFormat="1" ht="76.5">
      <c r="A131" s="205">
        <v>117</v>
      </c>
      <c r="B131" s="206" t="s">
        <v>183</v>
      </c>
      <c r="C131" s="205" t="s">
        <v>432</v>
      </c>
      <c r="D131" s="205" t="s">
        <v>353</v>
      </c>
      <c r="E131" s="207">
        <v>0.5</v>
      </c>
      <c r="F131" s="207"/>
      <c r="G131" s="207">
        <v>0.5</v>
      </c>
      <c r="H131" s="205" t="s">
        <v>354</v>
      </c>
      <c r="I131" s="205" t="s">
        <v>363</v>
      </c>
      <c r="J131" s="208" t="s">
        <v>168</v>
      </c>
      <c r="K131" s="195"/>
      <c r="L131" s="195" t="s">
        <v>440</v>
      </c>
      <c r="M131" s="195"/>
      <c r="N131" s="199" t="s">
        <v>174</v>
      </c>
      <c r="O131" s="196" t="s">
        <v>181</v>
      </c>
    </row>
    <row r="132" spans="1:15" s="197" customFormat="1" ht="76.5">
      <c r="A132" s="205">
        <v>118</v>
      </c>
      <c r="B132" s="206" t="s">
        <v>184</v>
      </c>
      <c r="C132" s="205" t="s">
        <v>432</v>
      </c>
      <c r="D132" s="205" t="s">
        <v>353</v>
      </c>
      <c r="E132" s="207">
        <v>0.5</v>
      </c>
      <c r="F132" s="207"/>
      <c r="G132" s="207">
        <v>0.5</v>
      </c>
      <c r="H132" s="205" t="s">
        <v>354</v>
      </c>
      <c r="I132" s="205" t="s">
        <v>363</v>
      </c>
      <c r="J132" s="208" t="s">
        <v>168</v>
      </c>
      <c r="K132" s="195"/>
      <c r="L132" s="195" t="s">
        <v>440</v>
      </c>
      <c r="M132" s="195"/>
      <c r="N132" s="199" t="s">
        <v>174</v>
      </c>
      <c r="O132" s="196" t="s">
        <v>181</v>
      </c>
    </row>
    <row r="133" spans="1:15" s="197" customFormat="1" ht="76.5">
      <c r="A133" s="205">
        <v>119</v>
      </c>
      <c r="B133" s="206" t="s">
        <v>185</v>
      </c>
      <c r="C133" s="205" t="s">
        <v>432</v>
      </c>
      <c r="D133" s="205" t="s">
        <v>353</v>
      </c>
      <c r="E133" s="207">
        <v>1.1</v>
      </c>
      <c r="F133" s="207"/>
      <c r="G133" s="207">
        <v>1.1</v>
      </c>
      <c r="H133" s="205" t="s">
        <v>354</v>
      </c>
      <c r="I133" s="205" t="s">
        <v>372</v>
      </c>
      <c r="J133" s="208" t="s">
        <v>168</v>
      </c>
      <c r="K133" s="195"/>
      <c r="L133" s="195" t="s">
        <v>440</v>
      </c>
      <c r="M133" s="195"/>
      <c r="N133" s="199" t="s">
        <v>174</v>
      </c>
      <c r="O133" s="196" t="s">
        <v>181</v>
      </c>
    </row>
    <row r="134" spans="1:15" s="197" customFormat="1" ht="76.5">
      <c r="A134" s="205">
        <v>120</v>
      </c>
      <c r="B134" s="206" t="s">
        <v>186</v>
      </c>
      <c r="C134" s="205" t="s">
        <v>432</v>
      </c>
      <c r="D134" s="205" t="s">
        <v>353</v>
      </c>
      <c r="E134" s="207">
        <v>1</v>
      </c>
      <c r="F134" s="207"/>
      <c r="G134" s="207">
        <v>1</v>
      </c>
      <c r="H134" s="205" t="s">
        <v>354</v>
      </c>
      <c r="I134" s="205" t="s">
        <v>454</v>
      </c>
      <c r="J134" s="208" t="s">
        <v>168</v>
      </c>
      <c r="K134" s="195"/>
      <c r="L134" s="195" t="s">
        <v>440</v>
      </c>
      <c r="M134" s="195"/>
      <c r="N134" s="199" t="s">
        <v>174</v>
      </c>
      <c r="O134" s="196" t="s">
        <v>181</v>
      </c>
    </row>
    <row r="135" spans="1:15" s="197" customFormat="1" ht="76.5">
      <c r="A135" s="205">
        <v>121</v>
      </c>
      <c r="B135" s="206" t="s">
        <v>187</v>
      </c>
      <c r="C135" s="205" t="s">
        <v>432</v>
      </c>
      <c r="D135" s="205" t="s">
        <v>353</v>
      </c>
      <c r="E135" s="207">
        <v>1</v>
      </c>
      <c r="F135" s="207"/>
      <c r="G135" s="207">
        <v>1</v>
      </c>
      <c r="H135" s="205" t="s">
        <v>354</v>
      </c>
      <c r="I135" s="205" t="s">
        <v>372</v>
      </c>
      <c r="J135" s="208" t="s">
        <v>168</v>
      </c>
      <c r="K135" s="195"/>
      <c r="L135" s="195" t="s">
        <v>440</v>
      </c>
      <c r="M135" s="195"/>
      <c r="N135" s="199" t="s">
        <v>174</v>
      </c>
      <c r="O135" s="196" t="s">
        <v>181</v>
      </c>
    </row>
    <row r="136" spans="1:15" s="197" customFormat="1" ht="76.5">
      <c r="A136" s="205">
        <v>122</v>
      </c>
      <c r="B136" s="206" t="s">
        <v>188</v>
      </c>
      <c r="C136" s="205" t="s">
        <v>432</v>
      </c>
      <c r="D136" s="205" t="s">
        <v>353</v>
      </c>
      <c r="E136" s="207">
        <v>0.8</v>
      </c>
      <c r="F136" s="207"/>
      <c r="G136" s="207">
        <v>0.8</v>
      </c>
      <c r="H136" s="205" t="s">
        <v>354</v>
      </c>
      <c r="I136" s="205" t="s">
        <v>367</v>
      </c>
      <c r="J136" s="208" t="s">
        <v>168</v>
      </c>
      <c r="K136" s="195"/>
      <c r="L136" s="195" t="s">
        <v>440</v>
      </c>
      <c r="M136" s="195"/>
      <c r="N136" s="199" t="s">
        <v>174</v>
      </c>
      <c r="O136" s="196" t="s">
        <v>181</v>
      </c>
    </row>
    <row r="137" spans="1:15" s="197" customFormat="1" ht="76.5">
      <c r="A137" s="205">
        <v>123</v>
      </c>
      <c r="B137" s="206" t="s">
        <v>189</v>
      </c>
      <c r="C137" s="205" t="s">
        <v>424</v>
      </c>
      <c r="D137" s="205" t="s">
        <v>353</v>
      </c>
      <c r="E137" s="207">
        <v>0.95</v>
      </c>
      <c r="F137" s="207"/>
      <c r="G137" s="207">
        <v>0.95</v>
      </c>
      <c r="H137" s="205" t="s">
        <v>354</v>
      </c>
      <c r="I137" s="205" t="s">
        <v>372</v>
      </c>
      <c r="J137" s="208" t="s">
        <v>168</v>
      </c>
      <c r="K137" s="195"/>
      <c r="L137" s="195" t="s">
        <v>440</v>
      </c>
      <c r="M137" s="195"/>
      <c r="N137" s="199" t="s">
        <v>77</v>
      </c>
      <c r="O137" s="196" t="s">
        <v>181</v>
      </c>
    </row>
    <row r="138" spans="1:15" s="197" customFormat="1" ht="89.25">
      <c r="A138" s="205">
        <v>124</v>
      </c>
      <c r="B138" s="206" t="s">
        <v>190</v>
      </c>
      <c r="C138" s="205" t="s">
        <v>424</v>
      </c>
      <c r="D138" s="205" t="s">
        <v>353</v>
      </c>
      <c r="E138" s="207">
        <v>1.8</v>
      </c>
      <c r="F138" s="207"/>
      <c r="G138" s="207">
        <v>1.8</v>
      </c>
      <c r="H138" s="205" t="s">
        <v>354</v>
      </c>
      <c r="I138" s="205" t="s">
        <v>363</v>
      </c>
      <c r="J138" s="208" t="s">
        <v>168</v>
      </c>
      <c r="K138" s="195"/>
      <c r="L138" s="195" t="s">
        <v>440</v>
      </c>
      <c r="M138" s="195"/>
      <c r="N138" s="199" t="s">
        <v>175</v>
      </c>
      <c r="O138" s="196" t="s">
        <v>181</v>
      </c>
    </row>
    <row r="139" spans="1:15" s="197" customFormat="1" ht="76.5">
      <c r="A139" s="205">
        <v>125</v>
      </c>
      <c r="B139" s="206" t="s">
        <v>191</v>
      </c>
      <c r="C139" s="205" t="s">
        <v>424</v>
      </c>
      <c r="D139" s="205" t="s">
        <v>353</v>
      </c>
      <c r="E139" s="207">
        <v>1.75</v>
      </c>
      <c r="F139" s="207"/>
      <c r="G139" s="207">
        <v>1.75</v>
      </c>
      <c r="H139" s="205" t="s">
        <v>354</v>
      </c>
      <c r="I139" s="205" t="s">
        <v>388</v>
      </c>
      <c r="J139" s="208" t="s">
        <v>168</v>
      </c>
      <c r="K139" s="195"/>
      <c r="L139" s="195" t="s">
        <v>440</v>
      </c>
      <c r="M139" s="195"/>
      <c r="N139" s="199" t="s">
        <v>173</v>
      </c>
      <c r="O139" s="196" t="s">
        <v>181</v>
      </c>
    </row>
    <row r="140" spans="1:15" ht="12.75">
      <c r="A140" s="76" t="s">
        <v>192</v>
      </c>
      <c r="B140" s="76" t="s">
        <v>193</v>
      </c>
      <c r="C140" s="14"/>
      <c r="D140" s="14"/>
      <c r="E140" s="14"/>
      <c r="F140" s="14"/>
      <c r="G140" s="14"/>
      <c r="H140" s="14"/>
      <c r="I140" s="14"/>
      <c r="J140" s="20"/>
      <c r="K140" s="108"/>
      <c r="L140" s="108"/>
      <c r="M140" s="108"/>
      <c r="N140" s="108"/>
      <c r="O140" s="108"/>
    </row>
    <row r="141" spans="1:15" ht="32.25" customHeight="1">
      <c r="A141" s="14" t="s">
        <v>29</v>
      </c>
      <c r="B141" s="165" t="s">
        <v>194</v>
      </c>
      <c r="C141" s="166"/>
      <c r="D141" s="167"/>
      <c r="E141" s="4">
        <f>SUM(E142:E180)</f>
        <v>77.9901</v>
      </c>
      <c r="F141" s="14"/>
      <c r="G141" s="4">
        <f>SUM(G142:G180)</f>
        <v>0</v>
      </c>
      <c r="H141" s="14"/>
      <c r="I141" s="14"/>
      <c r="J141" s="20"/>
      <c r="K141" s="108"/>
      <c r="L141" s="108"/>
      <c r="M141" s="108"/>
      <c r="N141" s="108"/>
      <c r="O141" s="108"/>
    </row>
    <row r="142" spans="1:15" ht="25.5">
      <c r="A142" s="33">
        <v>126</v>
      </c>
      <c r="B142" s="34" t="s">
        <v>36</v>
      </c>
      <c r="C142" s="30" t="s">
        <v>352</v>
      </c>
      <c r="D142" s="30" t="s">
        <v>353</v>
      </c>
      <c r="E142" s="35">
        <v>0.9</v>
      </c>
      <c r="F142" s="1"/>
      <c r="G142" s="35"/>
      <c r="H142" s="36" t="s">
        <v>354</v>
      </c>
      <c r="I142" s="30" t="s">
        <v>37</v>
      </c>
      <c r="J142" s="34" t="s">
        <v>38</v>
      </c>
      <c r="K142" s="108"/>
      <c r="L142" s="108" t="s">
        <v>440</v>
      </c>
      <c r="M142" s="108"/>
      <c r="N142" s="108"/>
      <c r="O142" s="108"/>
    </row>
    <row r="143" spans="1:15" ht="38.25">
      <c r="A143" s="33">
        <v>127</v>
      </c>
      <c r="B143" s="34" t="s">
        <v>39</v>
      </c>
      <c r="C143" s="30" t="s">
        <v>352</v>
      </c>
      <c r="D143" s="30" t="s">
        <v>353</v>
      </c>
      <c r="E143" s="35">
        <v>1.5</v>
      </c>
      <c r="F143" s="1"/>
      <c r="G143" s="35"/>
      <c r="H143" s="36" t="s">
        <v>354</v>
      </c>
      <c r="I143" s="30" t="s">
        <v>358</v>
      </c>
      <c r="J143" s="34" t="s">
        <v>40</v>
      </c>
      <c r="K143" s="108"/>
      <c r="L143" s="108" t="s">
        <v>440</v>
      </c>
      <c r="M143" s="108"/>
      <c r="N143" s="108"/>
      <c r="O143" s="108"/>
    </row>
    <row r="144" spans="1:15" ht="51">
      <c r="A144" s="33">
        <v>128</v>
      </c>
      <c r="B144" s="34" t="s">
        <v>41</v>
      </c>
      <c r="C144" s="30" t="s">
        <v>352</v>
      </c>
      <c r="D144" s="30" t="s">
        <v>353</v>
      </c>
      <c r="E144" s="35">
        <v>0.3</v>
      </c>
      <c r="F144" s="1"/>
      <c r="G144" s="35"/>
      <c r="H144" s="36" t="s">
        <v>354</v>
      </c>
      <c r="I144" s="30" t="s">
        <v>354</v>
      </c>
      <c r="J144" s="34" t="s">
        <v>42</v>
      </c>
      <c r="K144" s="108"/>
      <c r="L144" s="108" t="s">
        <v>440</v>
      </c>
      <c r="M144" s="108"/>
      <c r="N144" s="108"/>
      <c r="O144" s="108"/>
    </row>
    <row r="145" spans="1:15" ht="25.5">
      <c r="A145" s="33">
        <v>129</v>
      </c>
      <c r="B145" s="34" t="s">
        <v>43</v>
      </c>
      <c r="C145" s="30" t="s">
        <v>352</v>
      </c>
      <c r="D145" s="30" t="s">
        <v>353</v>
      </c>
      <c r="E145" s="35">
        <v>1.18</v>
      </c>
      <c r="F145" s="1"/>
      <c r="G145" s="35"/>
      <c r="H145" s="36" t="s">
        <v>354</v>
      </c>
      <c r="I145" s="30" t="s">
        <v>374</v>
      </c>
      <c r="J145" s="34" t="s">
        <v>44</v>
      </c>
      <c r="K145" s="108"/>
      <c r="L145" s="108" t="s">
        <v>440</v>
      </c>
      <c r="M145" s="108"/>
      <c r="N145" s="108"/>
      <c r="O145" s="108"/>
    </row>
    <row r="146" spans="1:15" ht="63.75">
      <c r="A146" s="33">
        <v>130</v>
      </c>
      <c r="B146" s="34" t="s">
        <v>45</v>
      </c>
      <c r="C146" s="30" t="s">
        <v>352</v>
      </c>
      <c r="D146" s="30" t="s">
        <v>353</v>
      </c>
      <c r="E146" s="35">
        <v>0.15</v>
      </c>
      <c r="F146" s="1"/>
      <c r="G146" s="35"/>
      <c r="H146" s="36" t="s">
        <v>354</v>
      </c>
      <c r="I146" s="30" t="s">
        <v>388</v>
      </c>
      <c r="J146" s="34" t="s">
        <v>46</v>
      </c>
      <c r="K146" s="108"/>
      <c r="L146" s="108" t="s">
        <v>440</v>
      </c>
      <c r="M146" s="108"/>
      <c r="N146" s="108"/>
      <c r="O146" s="108"/>
    </row>
    <row r="147" spans="1:15" ht="63.75">
      <c r="A147" s="33">
        <v>131</v>
      </c>
      <c r="B147" s="34" t="s">
        <v>53</v>
      </c>
      <c r="C147" s="30" t="s">
        <v>360</v>
      </c>
      <c r="D147" s="30" t="s">
        <v>353</v>
      </c>
      <c r="E147" s="35">
        <v>0.7</v>
      </c>
      <c r="F147" s="1"/>
      <c r="G147" s="35"/>
      <c r="H147" s="36" t="s">
        <v>354</v>
      </c>
      <c r="I147" s="30" t="s">
        <v>363</v>
      </c>
      <c r="J147" s="34" t="s">
        <v>52</v>
      </c>
      <c r="K147" s="108"/>
      <c r="L147" s="108" t="s">
        <v>440</v>
      </c>
      <c r="M147" s="108"/>
      <c r="N147" s="108"/>
      <c r="O147" s="108"/>
    </row>
    <row r="148" spans="1:15" ht="38.25">
      <c r="A148" s="33">
        <v>132</v>
      </c>
      <c r="B148" s="34" t="s">
        <v>47</v>
      </c>
      <c r="C148" s="30" t="s">
        <v>380</v>
      </c>
      <c r="D148" s="30" t="s">
        <v>353</v>
      </c>
      <c r="E148" s="35">
        <v>1.01</v>
      </c>
      <c r="F148" s="1"/>
      <c r="G148" s="35"/>
      <c r="H148" s="36" t="s">
        <v>354</v>
      </c>
      <c r="I148" s="30" t="s">
        <v>374</v>
      </c>
      <c r="J148" s="34" t="s">
        <v>48</v>
      </c>
      <c r="K148" s="108"/>
      <c r="L148" s="108" t="s">
        <v>440</v>
      </c>
      <c r="M148" s="108"/>
      <c r="N148" s="108"/>
      <c r="O148" s="108"/>
    </row>
    <row r="149" spans="1:15" ht="51">
      <c r="A149" s="33">
        <v>133</v>
      </c>
      <c r="B149" s="34" t="s">
        <v>382</v>
      </c>
      <c r="C149" s="30" t="s">
        <v>352</v>
      </c>
      <c r="D149" s="30" t="s">
        <v>383</v>
      </c>
      <c r="E149" s="35">
        <v>4.26</v>
      </c>
      <c r="F149" s="1"/>
      <c r="G149" s="35"/>
      <c r="H149" s="36" t="s">
        <v>354</v>
      </c>
      <c r="I149" s="30" t="s">
        <v>363</v>
      </c>
      <c r="J149" s="34" t="s">
        <v>384</v>
      </c>
      <c r="K149" s="108"/>
      <c r="L149" s="108" t="s">
        <v>440</v>
      </c>
      <c r="M149" s="108"/>
      <c r="N149" s="108"/>
      <c r="O149" s="108"/>
    </row>
    <row r="150" spans="1:15" ht="25.5">
      <c r="A150" s="33">
        <v>134</v>
      </c>
      <c r="B150" s="34" t="s">
        <v>235</v>
      </c>
      <c r="C150" s="30" t="s">
        <v>360</v>
      </c>
      <c r="D150" s="30" t="s">
        <v>236</v>
      </c>
      <c r="E150" s="35">
        <v>16.24</v>
      </c>
      <c r="F150" s="1"/>
      <c r="G150" s="35"/>
      <c r="H150" s="36" t="s">
        <v>354</v>
      </c>
      <c r="I150" s="30" t="s">
        <v>354</v>
      </c>
      <c r="J150" s="34" t="s">
        <v>200</v>
      </c>
      <c r="K150" s="108"/>
      <c r="L150" s="108"/>
      <c r="M150" s="108" t="s">
        <v>440</v>
      </c>
      <c r="N150" s="108"/>
      <c r="O150" s="108"/>
    </row>
    <row r="151" spans="1:15" ht="38.25">
      <c r="A151" s="33">
        <v>135</v>
      </c>
      <c r="B151" s="34" t="s">
        <v>242</v>
      </c>
      <c r="C151" s="30" t="s">
        <v>243</v>
      </c>
      <c r="D151" s="30" t="s">
        <v>353</v>
      </c>
      <c r="E151" s="35">
        <v>0.15</v>
      </c>
      <c r="F151" s="37"/>
      <c r="G151" s="35"/>
      <c r="H151" s="35" t="s">
        <v>354</v>
      </c>
      <c r="I151" s="30" t="s">
        <v>358</v>
      </c>
      <c r="J151" s="34" t="s">
        <v>244</v>
      </c>
      <c r="K151" s="108"/>
      <c r="L151" s="108" t="s">
        <v>440</v>
      </c>
      <c r="M151" s="108"/>
      <c r="N151" s="108"/>
      <c r="O151" s="108"/>
    </row>
    <row r="152" spans="1:15" ht="63.75">
      <c r="A152" s="33">
        <v>136</v>
      </c>
      <c r="B152" s="34" t="s">
        <v>258</v>
      </c>
      <c r="C152" s="33" t="s">
        <v>31</v>
      </c>
      <c r="D152" s="30" t="s">
        <v>259</v>
      </c>
      <c r="E152" s="38">
        <v>0.4291</v>
      </c>
      <c r="F152" s="38"/>
      <c r="G152" s="38"/>
      <c r="H152" s="35" t="s">
        <v>354</v>
      </c>
      <c r="I152" s="33" t="s">
        <v>388</v>
      </c>
      <c r="J152" s="34" t="s">
        <v>260</v>
      </c>
      <c r="K152" s="108"/>
      <c r="L152" s="108"/>
      <c r="M152" s="108" t="s">
        <v>440</v>
      </c>
      <c r="N152" s="108"/>
      <c r="O152" s="108"/>
    </row>
    <row r="153" spans="1:15" ht="38.25">
      <c r="A153" s="33">
        <v>137</v>
      </c>
      <c r="B153" s="34" t="s">
        <v>283</v>
      </c>
      <c r="C153" s="30" t="s">
        <v>31</v>
      </c>
      <c r="D153" s="30" t="s">
        <v>361</v>
      </c>
      <c r="E153" s="38">
        <v>0.276</v>
      </c>
      <c r="F153" s="38"/>
      <c r="G153" s="38"/>
      <c r="H153" s="17" t="s">
        <v>354</v>
      </c>
      <c r="I153" s="13" t="s">
        <v>374</v>
      </c>
      <c r="J153" s="25" t="s">
        <v>261</v>
      </c>
      <c r="K153" s="108"/>
      <c r="L153" s="108"/>
      <c r="M153" s="108" t="s">
        <v>440</v>
      </c>
      <c r="N153" s="108"/>
      <c r="O153" s="108"/>
    </row>
    <row r="154" spans="1:15" ht="38.25">
      <c r="A154" s="33">
        <v>138</v>
      </c>
      <c r="B154" s="34" t="s">
        <v>282</v>
      </c>
      <c r="C154" s="30" t="s">
        <v>31</v>
      </c>
      <c r="D154" s="30" t="s">
        <v>361</v>
      </c>
      <c r="E154" s="33">
        <v>0.26</v>
      </c>
      <c r="F154" s="38"/>
      <c r="G154" s="38"/>
      <c r="H154" s="17" t="s">
        <v>354</v>
      </c>
      <c r="I154" s="13" t="s">
        <v>358</v>
      </c>
      <c r="J154" s="25" t="s">
        <v>262</v>
      </c>
      <c r="K154" s="108"/>
      <c r="L154" s="108"/>
      <c r="M154" s="108" t="s">
        <v>440</v>
      </c>
      <c r="N154" s="108"/>
      <c r="O154" s="108"/>
    </row>
    <row r="155" spans="1:15" ht="38.25">
      <c r="A155" s="33">
        <v>139</v>
      </c>
      <c r="B155" s="34" t="s">
        <v>284</v>
      </c>
      <c r="C155" s="30" t="s">
        <v>31</v>
      </c>
      <c r="D155" s="30" t="s">
        <v>361</v>
      </c>
      <c r="E155" s="33">
        <v>0.2</v>
      </c>
      <c r="F155" s="38"/>
      <c r="G155" s="38"/>
      <c r="H155" s="17" t="s">
        <v>354</v>
      </c>
      <c r="I155" s="13" t="s">
        <v>358</v>
      </c>
      <c r="J155" s="25" t="s">
        <v>102</v>
      </c>
      <c r="K155" s="108"/>
      <c r="L155" s="108"/>
      <c r="M155" s="108" t="s">
        <v>440</v>
      </c>
      <c r="N155" s="108"/>
      <c r="O155" s="108"/>
    </row>
    <row r="156" spans="1:15" ht="25.5">
      <c r="A156" s="33">
        <v>140</v>
      </c>
      <c r="B156" s="34" t="s">
        <v>263</v>
      </c>
      <c r="C156" s="30" t="s">
        <v>352</v>
      </c>
      <c r="D156" s="30" t="s">
        <v>361</v>
      </c>
      <c r="E156" s="35">
        <v>0.34</v>
      </c>
      <c r="F156" s="39"/>
      <c r="G156" s="35"/>
      <c r="H156" s="35" t="s">
        <v>354</v>
      </c>
      <c r="I156" s="30" t="s">
        <v>372</v>
      </c>
      <c r="J156" s="34" t="s">
        <v>264</v>
      </c>
      <c r="K156" s="108"/>
      <c r="L156" s="108"/>
      <c r="M156" s="108" t="s">
        <v>440</v>
      </c>
      <c r="N156" s="108"/>
      <c r="O156" s="108"/>
    </row>
    <row r="157" spans="1:15" ht="51">
      <c r="A157" s="33">
        <v>141</v>
      </c>
      <c r="B157" s="34" t="s">
        <v>265</v>
      </c>
      <c r="C157" s="30" t="s">
        <v>31</v>
      </c>
      <c r="D157" s="30" t="s">
        <v>266</v>
      </c>
      <c r="E157" s="35">
        <v>4.1</v>
      </c>
      <c r="F157" s="38"/>
      <c r="G157" s="35"/>
      <c r="H157" s="35" t="s">
        <v>354</v>
      </c>
      <c r="I157" s="2" t="s">
        <v>369</v>
      </c>
      <c r="J157" s="40" t="s">
        <v>267</v>
      </c>
      <c r="K157" s="108"/>
      <c r="L157" s="108"/>
      <c r="M157" s="108" t="s">
        <v>440</v>
      </c>
      <c r="N157" s="108"/>
      <c r="O157" s="108"/>
    </row>
    <row r="158" spans="1:15" ht="51">
      <c r="A158" s="33">
        <v>142</v>
      </c>
      <c r="B158" s="21" t="s">
        <v>271</v>
      </c>
      <c r="C158" s="30" t="s">
        <v>432</v>
      </c>
      <c r="D158" s="3" t="s">
        <v>271</v>
      </c>
      <c r="E158" s="35">
        <v>2.89</v>
      </c>
      <c r="F158" s="41"/>
      <c r="G158" s="35"/>
      <c r="H158" s="35" t="s">
        <v>354</v>
      </c>
      <c r="I158" s="30" t="s">
        <v>363</v>
      </c>
      <c r="J158" s="40" t="s">
        <v>272</v>
      </c>
      <c r="K158" s="108"/>
      <c r="L158" s="108"/>
      <c r="M158" s="108" t="s">
        <v>440</v>
      </c>
      <c r="N158" s="108"/>
      <c r="O158" s="108"/>
    </row>
    <row r="159" spans="1:15" ht="63.75">
      <c r="A159" s="33">
        <v>143</v>
      </c>
      <c r="B159" s="34" t="s">
        <v>30</v>
      </c>
      <c r="C159" s="30" t="s">
        <v>31</v>
      </c>
      <c r="D159" s="30" t="s">
        <v>32</v>
      </c>
      <c r="E159" s="35">
        <v>1.93</v>
      </c>
      <c r="F159" s="38"/>
      <c r="G159" s="38"/>
      <c r="H159" s="30" t="s">
        <v>354</v>
      </c>
      <c r="I159" s="30" t="s">
        <v>372</v>
      </c>
      <c r="J159" s="40" t="s">
        <v>33</v>
      </c>
      <c r="K159" s="108"/>
      <c r="L159" s="108"/>
      <c r="M159" s="108" t="s">
        <v>440</v>
      </c>
      <c r="N159" s="108"/>
      <c r="O159" s="108"/>
    </row>
    <row r="160" spans="1:15" ht="63.75">
      <c r="A160" s="33">
        <v>144</v>
      </c>
      <c r="B160" s="34" t="s">
        <v>34</v>
      </c>
      <c r="C160" s="33" t="s">
        <v>360</v>
      </c>
      <c r="D160" s="30" t="s">
        <v>458</v>
      </c>
      <c r="E160" s="38">
        <v>0.67</v>
      </c>
      <c r="F160" s="38"/>
      <c r="G160" s="38"/>
      <c r="H160" s="30" t="s">
        <v>354</v>
      </c>
      <c r="I160" s="30" t="s">
        <v>363</v>
      </c>
      <c r="J160" s="40" t="s">
        <v>35</v>
      </c>
      <c r="K160" s="108"/>
      <c r="L160" s="108"/>
      <c r="M160" s="108" t="s">
        <v>440</v>
      </c>
      <c r="N160" s="108"/>
      <c r="O160" s="108"/>
    </row>
    <row r="161" spans="1:15" ht="63.75">
      <c r="A161" s="33">
        <v>145</v>
      </c>
      <c r="B161" s="34" t="s">
        <v>201</v>
      </c>
      <c r="C161" s="33" t="s">
        <v>360</v>
      </c>
      <c r="D161" s="30" t="s">
        <v>202</v>
      </c>
      <c r="E161" s="38">
        <v>1.39</v>
      </c>
      <c r="F161" s="38"/>
      <c r="G161" s="38"/>
      <c r="H161" s="30" t="s">
        <v>354</v>
      </c>
      <c r="I161" s="30" t="s">
        <v>411</v>
      </c>
      <c r="J161" s="34" t="s">
        <v>455</v>
      </c>
      <c r="K161" s="108"/>
      <c r="L161" s="108"/>
      <c r="M161" s="108" t="s">
        <v>440</v>
      </c>
      <c r="N161" s="108"/>
      <c r="O161" s="108"/>
    </row>
    <row r="162" spans="1:15" ht="25.5">
      <c r="A162" s="33">
        <v>146</v>
      </c>
      <c r="B162" s="34" t="s">
        <v>379</v>
      </c>
      <c r="C162" s="30" t="s">
        <v>380</v>
      </c>
      <c r="D162" s="30" t="s">
        <v>353</v>
      </c>
      <c r="E162" s="35">
        <v>0.8</v>
      </c>
      <c r="F162" s="1"/>
      <c r="G162" s="35"/>
      <c r="H162" s="36" t="s">
        <v>354</v>
      </c>
      <c r="I162" s="30" t="s">
        <v>358</v>
      </c>
      <c r="J162" s="34" t="s">
        <v>381</v>
      </c>
      <c r="K162" s="108"/>
      <c r="L162" s="108" t="s">
        <v>440</v>
      </c>
      <c r="M162" s="108"/>
      <c r="N162" s="108"/>
      <c r="O162" s="108"/>
    </row>
    <row r="163" spans="1:15" ht="25.5">
      <c r="A163" s="33">
        <v>147</v>
      </c>
      <c r="B163" s="34" t="s">
        <v>415</v>
      </c>
      <c r="C163" s="30" t="s">
        <v>416</v>
      </c>
      <c r="D163" s="30" t="s">
        <v>353</v>
      </c>
      <c r="E163" s="35">
        <v>0.02</v>
      </c>
      <c r="F163" s="37"/>
      <c r="G163" s="35"/>
      <c r="H163" s="36" t="s">
        <v>354</v>
      </c>
      <c r="I163" s="30" t="s">
        <v>388</v>
      </c>
      <c r="J163" s="24" t="s">
        <v>417</v>
      </c>
      <c r="K163" s="108"/>
      <c r="L163" s="108" t="s">
        <v>440</v>
      </c>
      <c r="M163" s="108"/>
      <c r="N163" s="108"/>
      <c r="O163" s="108"/>
    </row>
    <row r="164" spans="1:15" ht="38.25">
      <c r="A164" s="33">
        <v>148</v>
      </c>
      <c r="B164" s="34" t="s">
        <v>418</v>
      </c>
      <c r="C164" s="33" t="s">
        <v>380</v>
      </c>
      <c r="D164" s="30" t="s">
        <v>353</v>
      </c>
      <c r="E164" s="38">
        <v>0.08</v>
      </c>
      <c r="F164" s="38"/>
      <c r="G164" s="38"/>
      <c r="H164" s="33" t="s">
        <v>354</v>
      </c>
      <c r="I164" s="33" t="s">
        <v>372</v>
      </c>
      <c r="J164" s="34" t="s">
        <v>419</v>
      </c>
      <c r="K164" s="108"/>
      <c r="L164" s="108" t="s">
        <v>440</v>
      </c>
      <c r="M164" s="108"/>
      <c r="N164" s="108"/>
      <c r="O164" s="108"/>
    </row>
    <row r="165" spans="1:15" ht="38.25">
      <c r="A165" s="33">
        <v>149</v>
      </c>
      <c r="B165" s="22" t="s">
        <v>251</v>
      </c>
      <c r="C165" s="30" t="s">
        <v>380</v>
      </c>
      <c r="D165" s="30" t="s">
        <v>353</v>
      </c>
      <c r="E165" s="35">
        <v>0.24</v>
      </c>
      <c r="F165" s="37"/>
      <c r="G165" s="35"/>
      <c r="H165" s="35" t="s">
        <v>425</v>
      </c>
      <c r="I165" s="30" t="s">
        <v>358</v>
      </c>
      <c r="J165" s="34" t="s">
        <v>252</v>
      </c>
      <c r="K165" s="108"/>
      <c r="L165" s="108" t="s">
        <v>440</v>
      </c>
      <c r="M165" s="108"/>
      <c r="N165" s="108"/>
      <c r="O165" s="108"/>
    </row>
    <row r="166" spans="1:15" ht="51">
      <c r="A166" s="33">
        <v>150</v>
      </c>
      <c r="B166" s="42" t="s">
        <v>253</v>
      </c>
      <c r="C166" s="30" t="s">
        <v>360</v>
      </c>
      <c r="D166" s="43" t="s">
        <v>353</v>
      </c>
      <c r="E166" s="35">
        <v>2.1</v>
      </c>
      <c r="F166" s="37"/>
      <c r="G166" s="35"/>
      <c r="H166" s="35" t="s">
        <v>425</v>
      </c>
      <c r="I166" s="30" t="s">
        <v>358</v>
      </c>
      <c r="J166" s="40" t="s">
        <v>255</v>
      </c>
      <c r="K166" s="108"/>
      <c r="L166" s="108" t="s">
        <v>440</v>
      </c>
      <c r="M166" s="108"/>
      <c r="N166" s="108"/>
      <c r="O166" s="108"/>
    </row>
    <row r="167" spans="1:15" ht="51">
      <c r="A167" s="33">
        <v>151</v>
      </c>
      <c r="B167" s="45" t="s">
        <v>50</v>
      </c>
      <c r="C167" s="30" t="s">
        <v>352</v>
      </c>
      <c r="D167" s="46" t="s">
        <v>353</v>
      </c>
      <c r="E167" s="47">
        <v>4.7</v>
      </c>
      <c r="F167" s="48"/>
      <c r="G167" s="47"/>
      <c r="H167" s="47" t="s">
        <v>425</v>
      </c>
      <c r="I167" s="46" t="s">
        <v>358</v>
      </c>
      <c r="J167" s="21" t="s">
        <v>51</v>
      </c>
      <c r="K167" s="108"/>
      <c r="L167" s="108" t="s">
        <v>440</v>
      </c>
      <c r="M167" s="108"/>
      <c r="N167" s="108"/>
      <c r="O167" s="108"/>
    </row>
    <row r="168" spans="1:15" ht="25.5">
      <c r="A168" s="33">
        <v>152</v>
      </c>
      <c r="B168" s="49" t="s">
        <v>429</v>
      </c>
      <c r="C168" s="30" t="s">
        <v>352</v>
      </c>
      <c r="D168" s="46" t="s">
        <v>353</v>
      </c>
      <c r="E168" s="47">
        <v>0.16</v>
      </c>
      <c r="F168" s="48"/>
      <c r="G168" s="47"/>
      <c r="H168" s="50" t="s">
        <v>354</v>
      </c>
      <c r="I168" s="46" t="s">
        <v>372</v>
      </c>
      <c r="J168" s="34" t="s">
        <v>430</v>
      </c>
      <c r="K168" s="108"/>
      <c r="L168" s="108" t="s">
        <v>440</v>
      </c>
      <c r="M168" s="108"/>
      <c r="N168" s="108"/>
      <c r="O168" s="108"/>
    </row>
    <row r="169" spans="1:15" ht="48" customHeight="1">
      <c r="A169" s="33">
        <v>153</v>
      </c>
      <c r="B169" s="34" t="s">
        <v>285</v>
      </c>
      <c r="C169" s="30" t="s">
        <v>424</v>
      </c>
      <c r="D169" s="30" t="s">
        <v>361</v>
      </c>
      <c r="E169" s="33">
        <v>0.45</v>
      </c>
      <c r="F169" s="38"/>
      <c r="G169" s="38"/>
      <c r="H169" s="17" t="s">
        <v>354</v>
      </c>
      <c r="I169" s="13" t="s">
        <v>358</v>
      </c>
      <c r="J169" s="25" t="s">
        <v>441</v>
      </c>
      <c r="K169" s="108"/>
      <c r="L169" s="108"/>
      <c r="M169" s="108" t="s">
        <v>440</v>
      </c>
      <c r="N169" s="108"/>
      <c r="O169" s="108"/>
    </row>
    <row r="170" spans="1:15" ht="38.25">
      <c r="A170" s="33">
        <v>154</v>
      </c>
      <c r="B170" s="49" t="s">
        <v>61</v>
      </c>
      <c r="C170" s="46" t="s">
        <v>432</v>
      </c>
      <c r="D170" s="46" t="s">
        <v>361</v>
      </c>
      <c r="E170" s="51">
        <v>0.14</v>
      </c>
      <c r="F170" s="51"/>
      <c r="G170" s="51"/>
      <c r="H170" s="46" t="s">
        <v>354</v>
      </c>
      <c r="I170" s="44" t="s">
        <v>363</v>
      </c>
      <c r="J170" s="40" t="s">
        <v>63</v>
      </c>
      <c r="K170" s="108"/>
      <c r="L170" s="108"/>
      <c r="M170" s="108" t="s">
        <v>440</v>
      </c>
      <c r="N170" s="108"/>
      <c r="O170" s="108"/>
    </row>
    <row r="171" spans="1:15" ht="38.25">
      <c r="A171" s="33">
        <v>155</v>
      </c>
      <c r="B171" s="49" t="s">
        <v>62</v>
      </c>
      <c r="C171" s="46" t="s">
        <v>432</v>
      </c>
      <c r="D171" s="46" t="s">
        <v>361</v>
      </c>
      <c r="E171" s="51">
        <v>0.165</v>
      </c>
      <c r="F171" s="51"/>
      <c r="G171" s="51"/>
      <c r="H171" s="46" t="s">
        <v>354</v>
      </c>
      <c r="I171" s="44" t="s">
        <v>373</v>
      </c>
      <c r="J171" s="52" t="s">
        <v>63</v>
      </c>
      <c r="K171" s="108"/>
      <c r="L171" s="108"/>
      <c r="M171" s="108" t="s">
        <v>440</v>
      </c>
      <c r="N171" s="108"/>
      <c r="O171" s="108"/>
    </row>
    <row r="172" spans="1:15" ht="38.25">
      <c r="A172" s="33">
        <v>156</v>
      </c>
      <c r="B172" s="49" t="s">
        <v>64</v>
      </c>
      <c r="C172" s="46" t="s">
        <v>352</v>
      </c>
      <c r="D172" s="46" t="s">
        <v>361</v>
      </c>
      <c r="E172" s="51">
        <v>15.75</v>
      </c>
      <c r="F172" s="51"/>
      <c r="G172" s="51"/>
      <c r="H172" s="46" t="s">
        <v>354</v>
      </c>
      <c r="I172" s="44" t="s">
        <v>392</v>
      </c>
      <c r="J172" s="40" t="s">
        <v>103</v>
      </c>
      <c r="K172" s="108"/>
      <c r="L172" s="108"/>
      <c r="M172" s="108" t="s">
        <v>440</v>
      </c>
      <c r="N172" s="108"/>
      <c r="O172" s="108"/>
    </row>
    <row r="173" spans="1:15" ht="63.75">
      <c r="A173" s="33">
        <v>157</v>
      </c>
      <c r="B173" s="49" t="s">
        <v>104</v>
      </c>
      <c r="C173" s="46" t="s">
        <v>352</v>
      </c>
      <c r="D173" s="46" t="s">
        <v>361</v>
      </c>
      <c r="E173" s="44">
        <v>0.74</v>
      </c>
      <c r="F173" s="51"/>
      <c r="G173" s="51"/>
      <c r="H173" s="50" t="s">
        <v>354</v>
      </c>
      <c r="I173" s="46" t="s">
        <v>392</v>
      </c>
      <c r="J173" s="34" t="s">
        <v>254</v>
      </c>
      <c r="K173" s="108"/>
      <c r="L173" s="108"/>
      <c r="M173" s="108" t="s">
        <v>440</v>
      </c>
      <c r="N173" s="108"/>
      <c r="O173" s="108"/>
    </row>
    <row r="174" spans="1:15" ht="66.75">
      <c r="A174" s="33">
        <v>158</v>
      </c>
      <c r="B174" s="34" t="s">
        <v>203</v>
      </c>
      <c r="C174" s="30" t="s">
        <v>352</v>
      </c>
      <c r="D174" s="30" t="s">
        <v>361</v>
      </c>
      <c r="E174" s="17">
        <v>4.6</v>
      </c>
      <c r="F174" s="38"/>
      <c r="G174" s="38"/>
      <c r="H174" s="17" t="s">
        <v>354</v>
      </c>
      <c r="I174" s="13" t="s">
        <v>367</v>
      </c>
      <c r="J174" s="25" t="s">
        <v>195</v>
      </c>
      <c r="K174" s="108"/>
      <c r="L174" s="108"/>
      <c r="M174" s="108" t="s">
        <v>440</v>
      </c>
      <c r="N174" s="108"/>
      <c r="O174" s="108"/>
    </row>
    <row r="175" spans="1:15" ht="76.5">
      <c r="A175" s="33">
        <v>159</v>
      </c>
      <c r="B175" s="49" t="s">
        <v>105</v>
      </c>
      <c r="C175" s="46" t="s">
        <v>352</v>
      </c>
      <c r="D175" s="46" t="s">
        <v>361</v>
      </c>
      <c r="E175" s="51">
        <v>0.6</v>
      </c>
      <c r="F175" s="51"/>
      <c r="G175" s="51"/>
      <c r="H175" s="17" t="s">
        <v>354</v>
      </c>
      <c r="I175" s="13" t="s">
        <v>388</v>
      </c>
      <c r="J175" s="25" t="s">
        <v>106</v>
      </c>
      <c r="K175" s="108"/>
      <c r="L175" s="108"/>
      <c r="M175" s="108" t="s">
        <v>440</v>
      </c>
      <c r="N175" s="108"/>
      <c r="O175" s="108"/>
    </row>
    <row r="176" spans="1:15" ht="63.75">
      <c r="A176" s="33">
        <v>160</v>
      </c>
      <c r="B176" s="34" t="s">
        <v>54</v>
      </c>
      <c r="C176" s="33" t="s">
        <v>360</v>
      </c>
      <c r="D176" s="30" t="s">
        <v>334</v>
      </c>
      <c r="E176" s="38">
        <v>3</v>
      </c>
      <c r="F176" s="38"/>
      <c r="G176" s="38"/>
      <c r="H176" s="30" t="s">
        <v>354</v>
      </c>
      <c r="I176" s="30" t="s">
        <v>335</v>
      </c>
      <c r="J176" s="40" t="s">
        <v>204</v>
      </c>
      <c r="K176" s="108"/>
      <c r="L176" s="108"/>
      <c r="M176" s="108" t="s">
        <v>440</v>
      </c>
      <c r="N176" s="108"/>
      <c r="O176" s="108"/>
    </row>
    <row r="177" spans="1:15" ht="38.25">
      <c r="A177" s="33">
        <v>161</v>
      </c>
      <c r="B177" s="84" t="s">
        <v>55</v>
      </c>
      <c r="C177" s="46" t="s">
        <v>31</v>
      </c>
      <c r="D177" s="46" t="s">
        <v>56</v>
      </c>
      <c r="E177" s="46" t="s">
        <v>57</v>
      </c>
      <c r="F177" s="85"/>
      <c r="G177" s="85"/>
      <c r="H177" s="46" t="s">
        <v>354</v>
      </c>
      <c r="I177" s="46" t="s">
        <v>433</v>
      </c>
      <c r="J177" s="40" t="s">
        <v>60</v>
      </c>
      <c r="K177" s="108"/>
      <c r="L177" s="108"/>
      <c r="M177" s="108" t="s">
        <v>440</v>
      </c>
      <c r="N177" s="108"/>
      <c r="O177" s="108"/>
    </row>
    <row r="178" spans="1:15" ht="102">
      <c r="A178" s="33">
        <v>162</v>
      </c>
      <c r="B178" s="84" t="s">
        <v>205</v>
      </c>
      <c r="C178" s="46" t="s">
        <v>352</v>
      </c>
      <c r="D178" s="46" t="s">
        <v>361</v>
      </c>
      <c r="E178" s="51">
        <v>3.5</v>
      </c>
      <c r="F178" s="51"/>
      <c r="G178" s="51"/>
      <c r="H178" s="46" t="s">
        <v>354</v>
      </c>
      <c r="I178" s="44" t="s">
        <v>372</v>
      </c>
      <c r="J178" s="34" t="s">
        <v>206</v>
      </c>
      <c r="K178" s="108"/>
      <c r="L178" s="108" t="s">
        <v>440</v>
      </c>
      <c r="M178" s="108"/>
      <c r="N178" s="108"/>
      <c r="O178" s="108"/>
    </row>
    <row r="179" spans="1:15" ht="51">
      <c r="A179" s="33">
        <v>163</v>
      </c>
      <c r="B179" s="34" t="s">
        <v>281</v>
      </c>
      <c r="C179" s="30" t="s">
        <v>352</v>
      </c>
      <c r="D179" s="30" t="s">
        <v>361</v>
      </c>
      <c r="E179" s="17">
        <v>0.18</v>
      </c>
      <c r="F179" s="38"/>
      <c r="G179" s="38"/>
      <c r="H179" s="17" t="s">
        <v>354</v>
      </c>
      <c r="I179" s="13" t="s">
        <v>367</v>
      </c>
      <c r="J179" s="25" t="s">
        <v>287</v>
      </c>
      <c r="K179" s="108"/>
      <c r="L179" s="108" t="s">
        <v>440</v>
      </c>
      <c r="M179" s="108"/>
      <c r="N179" s="108"/>
      <c r="O179" s="108"/>
    </row>
    <row r="180" spans="1:15" ht="76.5">
      <c r="A180" s="33">
        <v>164</v>
      </c>
      <c r="B180" s="103" t="s">
        <v>196</v>
      </c>
      <c r="C180" s="83" t="s">
        <v>197</v>
      </c>
      <c r="D180" s="83" t="s">
        <v>361</v>
      </c>
      <c r="E180" s="51">
        <v>1.89</v>
      </c>
      <c r="F180" s="86"/>
      <c r="G180" s="87"/>
      <c r="H180" s="83" t="s">
        <v>354</v>
      </c>
      <c r="I180" s="83" t="s">
        <v>198</v>
      </c>
      <c r="J180" s="32" t="s">
        <v>199</v>
      </c>
      <c r="K180" s="108"/>
      <c r="L180" s="108" t="s">
        <v>440</v>
      </c>
      <c r="M180" s="108"/>
      <c r="N180" s="108"/>
      <c r="O180" s="108"/>
    </row>
    <row r="181" spans="1:15" s="162" customFormat="1" ht="25.5">
      <c r="A181" s="105" t="s">
        <v>273</v>
      </c>
      <c r="B181" s="106" t="s">
        <v>207</v>
      </c>
      <c r="C181" s="105"/>
      <c r="D181" s="105"/>
      <c r="E181" s="80">
        <f>+E182+E199</f>
        <v>63.398</v>
      </c>
      <c r="F181" s="81"/>
      <c r="G181" s="80">
        <f>+G182+G199</f>
        <v>33.419999999999995</v>
      </c>
      <c r="H181" s="81"/>
      <c r="I181" s="105"/>
      <c r="J181" s="106"/>
      <c r="K181" s="82"/>
      <c r="L181" s="82"/>
      <c r="M181" s="82"/>
      <c r="N181" s="82"/>
      <c r="O181" s="82"/>
    </row>
    <row r="182" spans="1:15" ht="30" customHeight="1">
      <c r="A182" s="14" t="s">
        <v>349</v>
      </c>
      <c r="B182" s="169" t="s">
        <v>208</v>
      </c>
      <c r="C182" s="170"/>
      <c r="D182" s="171"/>
      <c r="E182" s="4">
        <f>SUM(E183:E198)</f>
        <v>54.063</v>
      </c>
      <c r="F182" s="15"/>
      <c r="G182" s="4">
        <f>SUM(G183:G198)</f>
        <v>33.419999999999995</v>
      </c>
      <c r="H182" s="15"/>
      <c r="I182" s="14"/>
      <c r="J182" s="20"/>
      <c r="K182" s="108"/>
      <c r="L182" s="108"/>
      <c r="M182" s="108"/>
      <c r="N182" s="108"/>
      <c r="O182" s="108"/>
    </row>
    <row r="183" spans="1:236" s="88" customFormat="1" ht="38.25">
      <c r="A183" s="137">
        <v>165</v>
      </c>
      <c r="B183" s="138" t="s">
        <v>210</v>
      </c>
      <c r="C183" s="139" t="s">
        <v>352</v>
      </c>
      <c r="D183" s="140" t="s">
        <v>353</v>
      </c>
      <c r="E183" s="141">
        <v>1.7</v>
      </c>
      <c r="F183" s="142"/>
      <c r="G183" s="142">
        <f>E183+F183</f>
        <v>1.7</v>
      </c>
      <c r="H183" s="142" t="s">
        <v>354</v>
      </c>
      <c r="I183" s="142" t="s">
        <v>411</v>
      </c>
      <c r="J183" s="143" t="s">
        <v>211</v>
      </c>
      <c r="K183" s="108"/>
      <c r="L183" s="108" t="s">
        <v>440</v>
      </c>
      <c r="M183" s="108"/>
      <c r="N183" s="108"/>
      <c r="O183" s="108"/>
      <c r="P183" s="53"/>
      <c r="Q183" s="53"/>
      <c r="R183" s="53"/>
      <c r="S183" s="53"/>
      <c r="T183" s="53"/>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c r="AQ183" s="53"/>
      <c r="AR183" s="53"/>
      <c r="AS183" s="53"/>
      <c r="AT183" s="53"/>
      <c r="AU183" s="53"/>
      <c r="AV183" s="53"/>
      <c r="AW183" s="53"/>
      <c r="AX183" s="53"/>
      <c r="AY183" s="53"/>
      <c r="AZ183" s="53"/>
      <c r="BA183" s="53"/>
      <c r="BB183" s="53"/>
      <c r="BC183" s="53"/>
      <c r="BD183" s="53"/>
      <c r="BE183" s="53"/>
      <c r="BF183" s="53"/>
      <c r="BG183" s="53"/>
      <c r="BH183" s="53"/>
      <c r="BI183" s="53"/>
      <c r="BJ183" s="53"/>
      <c r="BK183" s="53"/>
      <c r="BL183" s="53"/>
      <c r="BM183" s="53"/>
      <c r="BN183" s="53"/>
      <c r="BO183" s="53"/>
      <c r="BP183" s="53"/>
      <c r="BQ183" s="53"/>
      <c r="BR183" s="53"/>
      <c r="BS183" s="53"/>
      <c r="BT183" s="53"/>
      <c r="BU183" s="53"/>
      <c r="BV183" s="53"/>
      <c r="BW183" s="53"/>
      <c r="BX183" s="53"/>
      <c r="BY183" s="53"/>
      <c r="BZ183" s="53"/>
      <c r="CA183" s="53"/>
      <c r="CB183" s="53"/>
      <c r="CC183" s="53"/>
      <c r="CD183" s="53"/>
      <c r="CE183" s="53"/>
      <c r="CF183" s="53"/>
      <c r="CG183" s="53"/>
      <c r="CH183" s="53"/>
      <c r="CI183" s="53"/>
      <c r="CJ183" s="53"/>
      <c r="CK183" s="53"/>
      <c r="CL183" s="53"/>
      <c r="CM183" s="53"/>
      <c r="CN183" s="53"/>
      <c r="CO183" s="53"/>
      <c r="CP183" s="53"/>
      <c r="CQ183" s="53"/>
      <c r="CR183" s="53"/>
      <c r="CS183" s="53"/>
      <c r="CT183" s="53"/>
      <c r="CU183" s="53"/>
      <c r="CV183" s="53"/>
      <c r="CW183" s="53"/>
      <c r="CX183" s="53"/>
      <c r="CY183" s="53"/>
      <c r="CZ183" s="53"/>
      <c r="DA183" s="53"/>
      <c r="DB183" s="53"/>
      <c r="DC183" s="53"/>
      <c r="DD183" s="53"/>
      <c r="DE183" s="53"/>
      <c r="DF183" s="53"/>
      <c r="DG183" s="53"/>
      <c r="DH183" s="53"/>
      <c r="DI183" s="53"/>
      <c r="DJ183" s="53"/>
      <c r="DK183" s="53"/>
      <c r="DL183" s="53"/>
      <c r="DM183" s="53"/>
      <c r="DN183" s="53"/>
      <c r="DO183" s="53"/>
      <c r="DP183" s="53"/>
      <c r="DQ183" s="53"/>
      <c r="DR183" s="53"/>
      <c r="DS183" s="53"/>
      <c r="DT183" s="53"/>
      <c r="DU183" s="53"/>
      <c r="DV183" s="53"/>
      <c r="DW183" s="53"/>
      <c r="DX183" s="53"/>
      <c r="DY183" s="53"/>
      <c r="DZ183" s="53"/>
      <c r="EA183" s="53"/>
      <c r="EB183" s="53"/>
      <c r="EC183" s="53"/>
      <c r="ED183" s="53"/>
      <c r="EE183" s="53"/>
      <c r="EF183" s="53"/>
      <c r="EG183" s="53"/>
      <c r="EH183" s="53"/>
      <c r="EI183" s="53"/>
      <c r="EJ183" s="53"/>
      <c r="EK183" s="53"/>
      <c r="EL183" s="53"/>
      <c r="EM183" s="53"/>
      <c r="EN183" s="53"/>
      <c r="EO183" s="53"/>
      <c r="EP183" s="53"/>
      <c r="EQ183" s="53"/>
      <c r="ER183" s="53"/>
      <c r="ES183" s="53"/>
      <c r="ET183" s="53"/>
      <c r="EU183" s="53"/>
      <c r="EV183" s="53"/>
      <c r="EW183" s="53"/>
      <c r="EX183" s="53"/>
      <c r="EY183" s="53"/>
      <c r="EZ183" s="53"/>
      <c r="FA183" s="53"/>
      <c r="FB183" s="53"/>
      <c r="FC183" s="53"/>
      <c r="FD183" s="53"/>
      <c r="FE183" s="53"/>
      <c r="FF183" s="53"/>
      <c r="FG183" s="53"/>
      <c r="FH183" s="53"/>
      <c r="FI183" s="53"/>
      <c r="FJ183" s="53"/>
      <c r="FK183" s="53"/>
      <c r="FL183" s="53"/>
      <c r="FM183" s="53"/>
      <c r="FN183" s="53"/>
      <c r="FO183" s="53"/>
      <c r="FP183" s="53"/>
      <c r="FQ183" s="53"/>
      <c r="FR183" s="53"/>
      <c r="FS183" s="53"/>
      <c r="FT183" s="53"/>
      <c r="FU183" s="53"/>
      <c r="FV183" s="53"/>
      <c r="FW183" s="53"/>
      <c r="FX183" s="53"/>
      <c r="FY183" s="53"/>
      <c r="FZ183" s="53"/>
      <c r="GA183" s="53"/>
      <c r="GB183" s="53"/>
      <c r="GC183" s="53"/>
      <c r="GD183" s="53"/>
      <c r="GE183" s="53"/>
      <c r="GF183" s="53"/>
      <c r="GG183" s="53"/>
      <c r="GH183" s="53"/>
      <c r="GI183" s="53"/>
      <c r="GJ183" s="53"/>
      <c r="GK183" s="53"/>
      <c r="GL183" s="53"/>
      <c r="GM183" s="53"/>
      <c r="GN183" s="53"/>
      <c r="GO183" s="53"/>
      <c r="GP183" s="53"/>
      <c r="GQ183" s="53"/>
      <c r="GR183" s="53"/>
      <c r="GS183" s="53"/>
      <c r="GT183" s="53"/>
      <c r="GU183" s="53"/>
      <c r="GV183" s="53"/>
      <c r="GW183" s="53"/>
      <c r="GX183" s="53"/>
      <c r="GY183" s="53"/>
      <c r="GZ183" s="53"/>
      <c r="HA183" s="53"/>
      <c r="HB183" s="53"/>
      <c r="HC183" s="53"/>
      <c r="HD183" s="53"/>
      <c r="HE183" s="53"/>
      <c r="HF183" s="53"/>
      <c r="HG183" s="53"/>
      <c r="HH183" s="53"/>
      <c r="HI183" s="53"/>
      <c r="HJ183" s="53"/>
      <c r="HK183" s="53"/>
      <c r="HL183" s="53"/>
      <c r="HM183" s="53"/>
      <c r="HN183" s="53"/>
      <c r="HO183" s="53"/>
      <c r="HP183" s="53"/>
      <c r="HQ183" s="53"/>
      <c r="HR183" s="53"/>
      <c r="HS183" s="53"/>
      <c r="HT183" s="53"/>
      <c r="HU183" s="53"/>
      <c r="HV183" s="53"/>
      <c r="HW183" s="53"/>
      <c r="HX183" s="53"/>
      <c r="HY183" s="53"/>
      <c r="HZ183" s="53"/>
      <c r="IA183" s="53"/>
      <c r="IB183" s="53"/>
    </row>
    <row r="184" spans="1:236" s="88" customFormat="1" ht="51">
      <c r="A184" s="137">
        <f>A183+1</f>
        <v>166</v>
      </c>
      <c r="B184" s="144" t="s">
        <v>212</v>
      </c>
      <c r="C184" s="139" t="s">
        <v>352</v>
      </c>
      <c r="D184" s="140" t="s">
        <v>353</v>
      </c>
      <c r="E184" s="141">
        <v>1</v>
      </c>
      <c r="F184" s="142"/>
      <c r="G184" s="142">
        <f aca="true" t="shared" si="0" ref="G184:G192">E184+F184</f>
        <v>1</v>
      </c>
      <c r="H184" s="142" t="s">
        <v>354</v>
      </c>
      <c r="I184" s="142" t="s">
        <v>373</v>
      </c>
      <c r="J184" s="143" t="s">
        <v>211</v>
      </c>
      <c r="K184" s="108"/>
      <c r="L184" s="108" t="s">
        <v>440</v>
      </c>
      <c r="M184" s="108"/>
      <c r="N184" s="108"/>
      <c r="O184" s="108"/>
      <c r="P184" s="53"/>
      <c r="Q184" s="53"/>
      <c r="R184" s="53"/>
      <c r="S184" s="53"/>
      <c r="T184" s="53"/>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c r="AQ184" s="53"/>
      <c r="AR184" s="53"/>
      <c r="AS184" s="53"/>
      <c r="AT184" s="53"/>
      <c r="AU184" s="53"/>
      <c r="AV184" s="53"/>
      <c r="AW184" s="53"/>
      <c r="AX184" s="53"/>
      <c r="AY184" s="53"/>
      <c r="AZ184" s="53"/>
      <c r="BA184" s="53"/>
      <c r="BB184" s="53"/>
      <c r="BC184" s="53"/>
      <c r="BD184" s="53"/>
      <c r="BE184" s="53"/>
      <c r="BF184" s="53"/>
      <c r="BG184" s="53"/>
      <c r="BH184" s="53"/>
      <c r="BI184" s="53"/>
      <c r="BJ184" s="53"/>
      <c r="BK184" s="53"/>
      <c r="BL184" s="53"/>
      <c r="BM184" s="53"/>
      <c r="BN184" s="53"/>
      <c r="BO184" s="53"/>
      <c r="BP184" s="53"/>
      <c r="BQ184" s="53"/>
      <c r="BR184" s="53"/>
      <c r="BS184" s="53"/>
      <c r="BT184" s="53"/>
      <c r="BU184" s="53"/>
      <c r="BV184" s="53"/>
      <c r="BW184" s="53"/>
      <c r="BX184" s="53"/>
      <c r="BY184" s="53"/>
      <c r="BZ184" s="53"/>
      <c r="CA184" s="53"/>
      <c r="CB184" s="53"/>
      <c r="CC184" s="53"/>
      <c r="CD184" s="53"/>
      <c r="CE184" s="53"/>
      <c r="CF184" s="53"/>
      <c r="CG184" s="53"/>
      <c r="CH184" s="53"/>
      <c r="CI184" s="53"/>
      <c r="CJ184" s="53"/>
      <c r="CK184" s="53"/>
      <c r="CL184" s="53"/>
      <c r="CM184" s="53"/>
      <c r="CN184" s="53"/>
      <c r="CO184" s="53"/>
      <c r="CP184" s="53"/>
      <c r="CQ184" s="53"/>
      <c r="CR184" s="53"/>
      <c r="CS184" s="53"/>
      <c r="CT184" s="53"/>
      <c r="CU184" s="53"/>
      <c r="CV184" s="53"/>
      <c r="CW184" s="53"/>
      <c r="CX184" s="53"/>
      <c r="CY184" s="53"/>
      <c r="CZ184" s="53"/>
      <c r="DA184" s="53"/>
      <c r="DB184" s="53"/>
      <c r="DC184" s="53"/>
      <c r="DD184" s="53"/>
      <c r="DE184" s="53"/>
      <c r="DF184" s="53"/>
      <c r="DG184" s="53"/>
      <c r="DH184" s="53"/>
      <c r="DI184" s="53"/>
      <c r="DJ184" s="53"/>
      <c r="DK184" s="53"/>
      <c r="DL184" s="53"/>
      <c r="DM184" s="53"/>
      <c r="DN184" s="53"/>
      <c r="DO184" s="53"/>
      <c r="DP184" s="53"/>
      <c r="DQ184" s="53"/>
      <c r="DR184" s="53"/>
      <c r="DS184" s="53"/>
      <c r="DT184" s="53"/>
      <c r="DU184" s="53"/>
      <c r="DV184" s="53"/>
      <c r="DW184" s="53"/>
      <c r="DX184" s="53"/>
      <c r="DY184" s="53"/>
      <c r="DZ184" s="53"/>
      <c r="EA184" s="53"/>
      <c r="EB184" s="53"/>
      <c r="EC184" s="53"/>
      <c r="ED184" s="53"/>
      <c r="EE184" s="53"/>
      <c r="EF184" s="53"/>
      <c r="EG184" s="53"/>
      <c r="EH184" s="53"/>
      <c r="EI184" s="53"/>
      <c r="EJ184" s="53"/>
      <c r="EK184" s="53"/>
      <c r="EL184" s="53"/>
      <c r="EM184" s="53"/>
      <c r="EN184" s="53"/>
      <c r="EO184" s="53"/>
      <c r="EP184" s="53"/>
      <c r="EQ184" s="53"/>
      <c r="ER184" s="53"/>
      <c r="ES184" s="53"/>
      <c r="ET184" s="53"/>
      <c r="EU184" s="53"/>
      <c r="EV184" s="53"/>
      <c r="EW184" s="53"/>
      <c r="EX184" s="53"/>
      <c r="EY184" s="53"/>
      <c r="EZ184" s="53"/>
      <c r="FA184" s="53"/>
      <c r="FB184" s="53"/>
      <c r="FC184" s="53"/>
      <c r="FD184" s="53"/>
      <c r="FE184" s="53"/>
      <c r="FF184" s="53"/>
      <c r="FG184" s="53"/>
      <c r="FH184" s="53"/>
      <c r="FI184" s="53"/>
      <c r="FJ184" s="53"/>
      <c r="FK184" s="53"/>
      <c r="FL184" s="53"/>
      <c r="FM184" s="53"/>
      <c r="FN184" s="53"/>
      <c r="FO184" s="53"/>
      <c r="FP184" s="53"/>
      <c r="FQ184" s="53"/>
      <c r="FR184" s="53"/>
      <c r="FS184" s="53"/>
      <c r="FT184" s="53"/>
      <c r="FU184" s="53"/>
      <c r="FV184" s="53"/>
      <c r="FW184" s="53"/>
      <c r="FX184" s="53"/>
      <c r="FY184" s="53"/>
      <c r="FZ184" s="53"/>
      <c r="GA184" s="53"/>
      <c r="GB184" s="53"/>
      <c r="GC184" s="53"/>
      <c r="GD184" s="53"/>
      <c r="GE184" s="53"/>
      <c r="GF184" s="53"/>
      <c r="GG184" s="53"/>
      <c r="GH184" s="53"/>
      <c r="GI184" s="53"/>
      <c r="GJ184" s="53"/>
      <c r="GK184" s="53"/>
      <c r="GL184" s="53"/>
      <c r="GM184" s="53"/>
      <c r="GN184" s="53"/>
      <c r="GO184" s="53"/>
      <c r="GP184" s="53"/>
      <c r="GQ184" s="53"/>
      <c r="GR184" s="53"/>
      <c r="GS184" s="53"/>
      <c r="GT184" s="53"/>
      <c r="GU184" s="53"/>
      <c r="GV184" s="53"/>
      <c r="GW184" s="53"/>
      <c r="GX184" s="53"/>
      <c r="GY184" s="53"/>
      <c r="GZ184" s="53"/>
      <c r="HA184" s="53"/>
      <c r="HB184" s="53"/>
      <c r="HC184" s="53"/>
      <c r="HD184" s="53"/>
      <c r="HE184" s="53"/>
      <c r="HF184" s="53"/>
      <c r="HG184" s="53"/>
      <c r="HH184" s="53"/>
      <c r="HI184" s="53"/>
      <c r="HJ184" s="53"/>
      <c r="HK184" s="53"/>
      <c r="HL184" s="53"/>
      <c r="HM184" s="53"/>
      <c r="HN184" s="53"/>
      <c r="HO184" s="53"/>
      <c r="HP184" s="53"/>
      <c r="HQ184" s="53"/>
      <c r="HR184" s="53"/>
      <c r="HS184" s="53"/>
      <c r="HT184" s="53"/>
      <c r="HU184" s="53"/>
      <c r="HV184" s="53"/>
      <c r="HW184" s="53"/>
      <c r="HX184" s="53"/>
      <c r="HY184" s="53"/>
      <c r="HZ184" s="53"/>
      <c r="IA184" s="53"/>
      <c r="IB184" s="53"/>
    </row>
    <row r="185" spans="1:236" s="88" customFormat="1" ht="38.25">
      <c r="A185" s="137">
        <f aca="true" t="shared" si="1" ref="A185:A198">A184+1</f>
        <v>167</v>
      </c>
      <c r="B185" s="144" t="s">
        <v>213</v>
      </c>
      <c r="C185" s="139" t="s">
        <v>352</v>
      </c>
      <c r="D185" s="140" t="s">
        <v>353</v>
      </c>
      <c r="E185" s="141">
        <v>0.2</v>
      </c>
      <c r="F185" s="142"/>
      <c r="G185" s="142">
        <f t="shared" si="0"/>
        <v>0.2</v>
      </c>
      <c r="H185" s="142" t="s">
        <v>354</v>
      </c>
      <c r="I185" s="142" t="s">
        <v>358</v>
      </c>
      <c r="J185" s="143" t="s">
        <v>211</v>
      </c>
      <c r="K185" s="108"/>
      <c r="L185" s="108" t="s">
        <v>440</v>
      </c>
      <c r="M185" s="108"/>
      <c r="N185" s="108"/>
      <c r="O185" s="108"/>
      <c r="P185" s="53"/>
      <c r="Q185" s="53"/>
      <c r="R185" s="53"/>
      <c r="S185" s="53"/>
      <c r="T185" s="53"/>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c r="AQ185" s="53"/>
      <c r="AR185" s="53"/>
      <c r="AS185" s="53"/>
      <c r="AT185" s="53"/>
      <c r="AU185" s="53"/>
      <c r="AV185" s="53"/>
      <c r="AW185" s="53"/>
      <c r="AX185" s="53"/>
      <c r="AY185" s="53"/>
      <c r="AZ185" s="53"/>
      <c r="BA185" s="53"/>
      <c r="BB185" s="53"/>
      <c r="BC185" s="53"/>
      <c r="BD185" s="53"/>
      <c r="BE185" s="53"/>
      <c r="BF185" s="53"/>
      <c r="BG185" s="53"/>
      <c r="BH185" s="53"/>
      <c r="BI185" s="53"/>
      <c r="BJ185" s="53"/>
      <c r="BK185" s="53"/>
      <c r="BL185" s="53"/>
      <c r="BM185" s="53"/>
      <c r="BN185" s="53"/>
      <c r="BO185" s="53"/>
      <c r="BP185" s="53"/>
      <c r="BQ185" s="53"/>
      <c r="BR185" s="53"/>
      <c r="BS185" s="53"/>
      <c r="BT185" s="53"/>
      <c r="BU185" s="53"/>
      <c r="BV185" s="53"/>
      <c r="BW185" s="53"/>
      <c r="BX185" s="53"/>
      <c r="BY185" s="53"/>
      <c r="BZ185" s="53"/>
      <c r="CA185" s="53"/>
      <c r="CB185" s="53"/>
      <c r="CC185" s="53"/>
      <c r="CD185" s="53"/>
      <c r="CE185" s="53"/>
      <c r="CF185" s="53"/>
      <c r="CG185" s="53"/>
      <c r="CH185" s="53"/>
      <c r="CI185" s="53"/>
      <c r="CJ185" s="53"/>
      <c r="CK185" s="53"/>
      <c r="CL185" s="53"/>
      <c r="CM185" s="53"/>
      <c r="CN185" s="53"/>
      <c r="CO185" s="53"/>
      <c r="CP185" s="53"/>
      <c r="CQ185" s="53"/>
      <c r="CR185" s="53"/>
      <c r="CS185" s="53"/>
      <c r="CT185" s="53"/>
      <c r="CU185" s="53"/>
      <c r="CV185" s="53"/>
      <c r="CW185" s="53"/>
      <c r="CX185" s="53"/>
      <c r="CY185" s="53"/>
      <c r="CZ185" s="53"/>
      <c r="DA185" s="53"/>
      <c r="DB185" s="53"/>
      <c r="DC185" s="53"/>
      <c r="DD185" s="53"/>
      <c r="DE185" s="53"/>
      <c r="DF185" s="53"/>
      <c r="DG185" s="53"/>
      <c r="DH185" s="53"/>
      <c r="DI185" s="53"/>
      <c r="DJ185" s="53"/>
      <c r="DK185" s="53"/>
      <c r="DL185" s="53"/>
      <c r="DM185" s="53"/>
      <c r="DN185" s="53"/>
      <c r="DO185" s="53"/>
      <c r="DP185" s="53"/>
      <c r="DQ185" s="53"/>
      <c r="DR185" s="53"/>
      <c r="DS185" s="53"/>
      <c r="DT185" s="53"/>
      <c r="DU185" s="53"/>
      <c r="DV185" s="53"/>
      <c r="DW185" s="53"/>
      <c r="DX185" s="53"/>
      <c r="DY185" s="53"/>
      <c r="DZ185" s="53"/>
      <c r="EA185" s="53"/>
      <c r="EB185" s="53"/>
      <c r="EC185" s="53"/>
      <c r="ED185" s="53"/>
      <c r="EE185" s="53"/>
      <c r="EF185" s="53"/>
      <c r="EG185" s="53"/>
      <c r="EH185" s="53"/>
      <c r="EI185" s="53"/>
      <c r="EJ185" s="53"/>
      <c r="EK185" s="53"/>
      <c r="EL185" s="53"/>
      <c r="EM185" s="53"/>
      <c r="EN185" s="53"/>
      <c r="EO185" s="53"/>
      <c r="EP185" s="53"/>
      <c r="EQ185" s="53"/>
      <c r="ER185" s="53"/>
      <c r="ES185" s="53"/>
      <c r="ET185" s="53"/>
      <c r="EU185" s="53"/>
      <c r="EV185" s="53"/>
      <c r="EW185" s="53"/>
      <c r="EX185" s="53"/>
      <c r="EY185" s="53"/>
      <c r="EZ185" s="53"/>
      <c r="FA185" s="53"/>
      <c r="FB185" s="53"/>
      <c r="FC185" s="53"/>
      <c r="FD185" s="53"/>
      <c r="FE185" s="53"/>
      <c r="FF185" s="53"/>
      <c r="FG185" s="53"/>
      <c r="FH185" s="53"/>
      <c r="FI185" s="53"/>
      <c r="FJ185" s="53"/>
      <c r="FK185" s="53"/>
      <c r="FL185" s="53"/>
      <c r="FM185" s="53"/>
      <c r="FN185" s="53"/>
      <c r="FO185" s="53"/>
      <c r="FP185" s="53"/>
      <c r="FQ185" s="53"/>
      <c r="FR185" s="53"/>
      <c r="FS185" s="53"/>
      <c r="FT185" s="53"/>
      <c r="FU185" s="53"/>
      <c r="FV185" s="53"/>
      <c r="FW185" s="53"/>
      <c r="FX185" s="53"/>
      <c r="FY185" s="53"/>
      <c r="FZ185" s="53"/>
      <c r="GA185" s="53"/>
      <c r="GB185" s="53"/>
      <c r="GC185" s="53"/>
      <c r="GD185" s="53"/>
      <c r="GE185" s="53"/>
      <c r="GF185" s="53"/>
      <c r="GG185" s="53"/>
      <c r="GH185" s="53"/>
      <c r="GI185" s="53"/>
      <c r="GJ185" s="53"/>
      <c r="GK185" s="53"/>
      <c r="GL185" s="53"/>
      <c r="GM185" s="53"/>
      <c r="GN185" s="53"/>
      <c r="GO185" s="53"/>
      <c r="GP185" s="53"/>
      <c r="GQ185" s="53"/>
      <c r="GR185" s="53"/>
      <c r="GS185" s="53"/>
      <c r="GT185" s="53"/>
      <c r="GU185" s="53"/>
      <c r="GV185" s="53"/>
      <c r="GW185" s="53"/>
      <c r="GX185" s="53"/>
      <c r="GY185" s="53"/>
      <c r="GZ185" s="53"/>
      <c r="HA185" s="53"/>
      <c r="HB185" s="53"/>
      <c r="HC185" s="53"/>
      <c r="HD185" s="53"/>
      <c r="HE185" s="53"/>
      <c r="HF185" s="53"/>
      <c r="HG185" s="53"/>
      <c r="HH185" s="53"/>
      <c r="HI185" s="53"/>
      <c r="HJ185" s="53"/>
      <c r="HK185" s="53"/>
      <c r="HL185" s="53"/>
      <c r="HM185" s="53"/>
      <c r="HN185" s="53"/>
      <c r="HO185" s="53"/>
      <c r="HP185" s="53"/>
      <c r="HQ185" s="53"/>
      <c r="HR185" s="53"/>
      <c r="HS185" s="53"/>
      <c r="HT185" s="53"/>
      <c r="HU185" s="53"/>
      <c r="HV185" s="53"/>
      <c r="HW185" s="53"/>
      <c r="HX185" s="53"/>
      <c r="HY185" s="53"/>
      <c r="HZ185" s="53"/>
      <c r="IA185" s="53"/>
      <c r="IB185" s="53"/>
    </row>
    <row r="186" spans="1:236" s="88" customFormat="1" ht="38.25">
      <c r="A186" s="137">
        <f t="shared" si="1"/>
        <v>168</v>
      </c>
      <c r="B186" s="144" t="s">
        <v>214</v>
      </c>
      <c r="C186" s="139" t="s">
        <v>352</v>
      </c>
      <c r="D186" s="140" t="s">
        <v>353</v>
      </c>
      <c r="E186" s="141">
        <v>0.3</v>
      </c>
      <c r="F186" s="142"/>
      <c r="G186" s="142">
        <f t="shared" si="0"/>
        <v>0.3</v>
      </c>
      <c r="H186" s="142" t="s">
        <v>354</v>
      </c>
      <c r="I186" s="142" t="s">
        <v>403</v>
      </c>
      <c r="J186" s="143" t="s">
        <v>211</v>
      </c>
      <c r="K186" s="108"/>
      <c r="L186" s="108" t="s">
        <v>440</v>
      </c>
      <c r="M186" s="108"/>
      <c r="N186" s="108"/>
      <c r="O186" s="108"/>
      <c r="P186" s="53"/>
      <c r="Q186" s="53"/>
      <c r="R186" s="53"/>
      <c r="S186" s="53"/>
      <c r="T186" s="53"/>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c r="AQ186" s="53"/>
      <c r="AR186" s="53"/>
      <c r="AS186" s="53"/>
      <c r="AT186" s="53"/>
      <c r="AU186" s="53"/>
      <c r="AV186" s="53"/>
      <c r="AW186" s="53"/>
      <c r="AX186" s="53"/>
      <c r="AY186" s="53"/>
      <c r="AZ186" s="53"/>
      <c r="BA186" s="53"/>
      <c r="BB186" s="53"/>
      <c r="BC186" s="53"/>
      <c r="BD186" s="53"/>
      <c r="BE186" s="53"/>
      <c r="BF186" s="53"/>
      <c r="BG186" s="53"/>
      <c r="BH186" s="53"/>
      <c r="BI186" s="53"/>
      <c r="BJ186" s="53"/>
      <c r="BK186" s="53"/>
      <c r="BL186" s="53"/>
      <c r="BM186" s="53"/>
      <c r="BN186" s="53"/>
      <c r="BO186" s="53"/>
      <c r="BP186" s="53"/>
      <c r="BQ186" s="53"/>
      <c r="BR186" s="53"/>
      <c r="BS186" s="53"/>
      <c r="BT186" s="53"/>
      <c r="BU186" s="53"/>
      <c r="BV186" s="53"/>
      <c r="BW186" s="53"/>
      <c r="BX186" s="53"/>
      <c r="BY186" s="53"/>
      <c r="BZ186" s="53"/>
      <c r="CA186" s="53"/>
      <c r="CB186" s="53"/>
      <c r="CC186" s="53"/>
      <c r="CD186" s="53"/>
      <c r="CE186" s="53"/>
      <c r="CF186" s="53"/>
      <c r="CG186" s="53"/>
      <c r="CH186" s="53"/>
      <c r="CI186" s="53"/>
      <c r="CJ186" s="53"/>
      <c r="CK186" s="53"/>
      <c r="CL186" s="53"/>
      <c r="CM186" s="53"/>
      <c r="CN186" s="53"/>
      <c r="CO186" s="53"/>
      <c r="CP186" s="53"/>
      <c r="CQ186" s="53"/>
      <c r="CR186" s="53"/>
      <c r="CS186" s="53"/>
      <c r="CT186" s="53"/>
      <c r="CU186" s="53"/>
      <c r="CV186" s="53"/>
      <c r="CW186" s="53"/>
      <c r="CX186" s="53"/>
      <c r="CY186" s="53"/>
      <c r="CZ186" s="53"/>
      <c r="DA186" s="53"/>
      <c r="DB186" s="53"/>
      <c r="DC186" s="53"/>
      <c r="DD186" s="53"/>
      <c r="DE186" s="53"/>
      <c r="DF186" s="53"/>
      <c r="DG186" s="53"/>
      <c r="DH186" s="53"/>
      <c r="DI186" s="53"/>
      <c r="DJ186" s="53"/>
      <c r="DK186" s="53"/>
      <c r="DL186" s="53"/>
      <c r="DM186" s="53"/>
      <c r="DN186" s="53"/>
      <c r="DO186" s="53"/>
      <c r="DP186" s="53"/>
      <c r="DQ186" s="53"/>
      <c r="DR186" s="53"/>
      <c r="DS186" s="53"/>
      <c r="DT186" s="53"/>
      <c r="DU186" s="53"/>
      <c r="DV186" s="53"/>
      <c r="DW186" s="53"/>
      <c r="DX186" s="53"/>
      <c r="DY186" s="53"/>
      <c r="DZ186" s="53"/>
      <c r="EA186" s="53"/>
      <c r="EB186" s="53"/>
      <c r="EC186" s="53"/>
      <c r="ED186" s="53"/>
      <c r="EE186" s="53"/>
      <c r="EF186" s="53"/>
      <c r="EG186" s="53"/>
      <c r="EH186" s="53"/>
      <c r="EI186" s="53"/>
      <c r="EJ186" s="53"/>
      <c r="EK186" s="53"/>
      <c r="EL186" s="53"/>
      <c r="EM186" s="53"/>
      <c r="EN186" s="53"/>
      <c r="EO186" s="53"/>
      <c r="EP186" s="53"/>
      <c r="EQ186" s="53"/>
      <c r="ER186" s="53"/>
      <c r="ES186" s="53"/>
      <c r="ET186" s="53"/>
      <c r="EU186" s="53"/>
      <c r="EV186" s="53"/>
      <c r="EW186" s="53"/>
      <c r="EX186" s="53"/>
      <c r="EY186" s="53"/>
      <c r="EZ186" s="53"/>
      <c r="FA186" s="53"/>
      <c r="FB186" s="53"/>
      <c r="FC186" s="53"/>
      <c r="FD186" s="53"/>
      <c r="FE186" s="53"/>
      <c r="FF186" s="53"/>
      <c r="FG186" s="53"/>
      <c r="FH186" s="53"/>
      <c r="FI186" s="53"/>
      <c r="FJ186" s="53"/>
      <c r="FK186" s="53"/>
      <c r="FL186" s="53"/>
      <c r="FM186" s="53"/>
      <c r="FN186" s="53"/>
      <c r="FO186" s="53"/>
      <c r="FP186" s="53"/>
      <c r="FQ186" s="53"/>
      <c r="FR186" s="53"/>
      <c r="FS186" s="53"/>
      <c r="FT186" s="53"/>
      <c r="FU186" s="53"/>
      <c r="FV186" s="53"/>
      <c r="FW186" s="53"/>
      <c r="FX186" s="53"/>
      <c r="FY186" s="53"/>
      <c r="FZ186" s="53"/>
      <c r="GA186" s="53"/>
      <c r="GB186" s="53"/>
      <c r="GC186" s="53"/>
      <c r="GD186" s="53"/>
      <c r="GE186" s="53"/>
      <c r="GF186" s="53"/>
      <c r="GG186" s="53"/>
      <c r="GH186" s="53"/>
      <c r="GI186" s="53"/>
      <c r="GJ186" s="53"/>
      <c r="GK186" s="53"/>
      <c r="GL186" s="53"/>
      <c r="GM186" s="53"/>
      <c r="GN186" s="53"/>
      <c r="GO186" s="53"/>
      <c r="GP186" s="53"/>
      <c r="GQ186" s="53"/>
      <c r="GR186" s="53"/>
      <c r="GS186" s="53"/>
      <c r="GT186" s="53"/>
      <c r="GU186" s="53"/>
      <c r="GV186" s="53"/>
      <c r="GW186" s="53"/>
      <c r="GX186" s="53"/>
      <c r="GY186" s="53"/>
      <c r="GZ186" s="53"/>
      <c r="HA186" s="53"/>
      <c r="HB186" s="53"/>
      <c r="HC186" s="53"/>
      <c r="HD186" s="53"/>
      <c r="HE186" s="53"/>
      <c r="HF186" s="53"/>
      <c r="HG186" s="53"/>
      <c r="HH186" s="53"/>
      <c r="HI186" s="53"/>
      <c r="HJ186" s="53"/>
      <c r="HK186" s="53"/>
      <c r="HL186" s="53"/>
      <c r="HM186" s="53"/>
      <c r="HN186" s="53"/>
      <c r="HO186" s="53"/>
      <c r="HP186" s="53"/>
      <c r="HQ186" s="53"/>
      <c r="HR186" s="53"/>
      <c r="HS186" s="53"/>
      <c r="HT186" s="53"/>
      <c r="HU186" s="53"/>
      <c r="HV186" s="53"/>
      <c r="HW186" s="53"/>
      <c r="HX186" s="53"/>
      <c r="HY186" s="53"/>
      <c r="HZ186" s="53"/>
      <c r="IA186" s="53"/>
      <c r="IB186" s="53"/>
    </row>
    <row r="187" spans="1:236" s="88" customFormat="1" ht="38.25">
      <c r="A187" s="137">
        <f t="shared" si="1"/>
        <v>169</v>
      </c>
      <c r="B187" s="144" t="s">
        <v>215</v>
      </c>
      <c r="C187" s="139" t="s">
        <v>352</v>
      </c>
      <c r="D187" s="140" t="s">
        <v>353</v>
      </c>
      <c r="E187" s="141">
        <v>0.8</v>
      </c>
      <c r="F187" s="142"/>
      <c r="G187" s="142">
        <f t="shared" si="0"/>
        <v>0.8</v>
      </c>
      <c r="H187" s="142" t="s">
        <v>354</v>
      </c>
      <c r="I187" s="142" t="s">
        <v>374</v>
      </c>
      <c r="J187" s="143" t="s">
        <v>211</v>
      </c>
      <c r="K187" s="108"/>
      <c r="L187" s="108" t="s">
        <v>440</v>
      </c>
      <c r="M187" s="108"/>
      <c r="N187" s="108"/>
      <c r="O187" s="108"/>
      <c r="P187" s="53"/>
      <c r="Q187" s="53"/>
      <c r="R187" s="53"/>
      <c r="S187" s="53"/>
      <c r="T187" s="53"/>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c r="AQ187" s="53"/>
      <c r="AR187" s="53"/>
      <c r="AS187" s="53"/>
      <c r="AT187" s="53"/>
      <c r="AU187" s="53"/>
      <c r="AV187" s="53"/>
      <c r="AW187" s="53"/>
      <c r="AX187" s="53"/>
      <c r="AY187" s="53"/>
      <c r="AZ187" s="53"/>
      <c r="BA187" s="53"/>
      <c r="BB187" s="53"/>
      <c r="BC187" s="53"/>
      <c r="BD187" s="53"/>
      <c r="BE187" s="53"/>
      <c r="BF187" s="53"/>
      <c r="BG187" s="53"/>
      <c r="BH187" s="53"/>
      <c r="BI187" s="53"/>
      <c r="BJ187" s="53"/>
      <c r="BK187" s="53"/>
      <c r="BL187" s="53"/>
      <c r="BM187" s="53"/>
      <c r="BN187" s="53"/>
      <c r="BO187" s="53"/>
      <c r="BP187" s="53"/>
      <c r="BQ187" s="53"/>
      <c r="BR187" s="53"/>
      <c r="BS187" s="53"/>
      <c r="BT187" s="53"/>
      <c r="BU187" s="53"/>
      <c r="BV187" s="53"/>
      <c r="BW187" s="53"/>
      <c r="BX187" s="53"/>
      <c r="BY187" s="53"/>
      <c r="BZ187" s="53"/>
      <c r="CA187" s="53"/>
      <c r="CB187" s="53"/>
      <c r="CC187" s="53"/>
      <c r="CD187" s="53"/>
      <c r="CE187" s="53"/>
      <c r="CF187" s="53"/>
      <c r="CG187" s="53"/>
      <c r="CH187" s="53"/>
      <c r="CI187" s="53"/>
      <c r="CJ187" s="53"/>
      <c r="CK187" s="53"/>
      <c r="CL187" s="53"/>
      <c r="CM187" s="53"/>
      <c r="CN187" s="53"/>
      <c r="CO187" s="53"/>
      <c r="CP187" s="53"/>
      <c r="CQ187" s="53"/>
      <c r="CR187" s="53"/>
      <c r="CS187" s="53"/>
      <c r="CT187" s="53"/>
      <c r="CU187" s="53"/>
      <c r="CV187" s="53"/>
      <c r="CW187" s="53"/>
      <c r="CX187" s="53"/>
      <c r="CY187" s="53"/>
      <c r="CZ187" s="53"/>
      <c r="DA187" s="53"/>
      <c r="DB187" s="53"/>
      <c r="DC187" s="53"/>
      <c r="DD187" s="53"/>
      <c r="DE187" s="53"/>
      <c r="DF187" s="53"/>
      <c r="DG187" s="53"/>
      <c r="DH187" s="53"/>
      <c r="DI187" s="53"/>
      <c r="DJ187" s="53"/>
      <c r="DK187" s="53"/>
      <c r="DL187" s="53"/>
      <c r="DM187" s="53"/>
      <c r="DN187" s="53"/>
      <c r="DO187" s="53"/>
      <c r="DP187" s="53"/>
      <c r="DQ187" s="53"/>
      <c r="DR187" s="53"/>
      <c r="DS187" s="53"/>
      <c r="DT187" s="53"/>
      <c r="DU187" s="53"/>
      <c r="DV187" s="53"/>
      <c r="DW187" s="53"/>
      <c r="DX187" s="53"/>
      <c r="DY187" s="53"/>
      <c r="DZ187" s="53"/>
      <c r="EA187" s="53"/>
      <c r="EB187" s="53"/>
      <c r="EC187" s="53"/>
      <c r="ED187" s="53"/>
      <c r="EE187" s="53"/>
      <c r="EF187" s="53"/>
      <c r="EG187" s="53"/>
      <c r="EH187" s="53"/>
      <c r="EI187" s="53"/>
      <c r="EJ187" s="53"/>
      <c r="EK187" s="53"/>
      <c r="EL187" s="53"/>
      <c r="EM187" s="53"/>
      <c r="EN187" s="53"/>
      <c r="EO187" s="53"/>
      <c r="EP187" s="53"/>
      <c r="EQ187" s="53"/>
      <c r="ER187" s="53"/>
      <c r="ES187" s="53"/>
      <c r="ET187" s="53"/>
      <c r="EU187" s="53"/>
      <c r="EV187" s="53"/>
      <c r="EW187" s="53"/>
      <c r="EX187" s="53"/>
      <c r="EY187" s="53"/>
      <c r="EZ187" s="53"/>
      <c r="FA187" s="53"/>
      <c r="FB187" s="53"/>
      <c r="FC187" s="53"/>
      <c r="FD187" s="53"/>
      <c r="FE187" s="53"/>
      <c r="FF187" s="53"/>
      <c r="FG187" s="53"/>
      <c r="FH187" s="53"/>
      <c r="FI187" s="53"/>
      <c r="FJ187" s="53"/>
      <c r="FK187" s="53"/>
      <c r="FL187" s="53"/>
      <c r="FM187" s="53"/>
      <c r="FN187" s="53"/>
      <c r="FO187" s="53"/>
      <c r="FP187" s="53"/>
      <c r="FQ187" s="53"/>
      <c r="FR187" s="53"/>
      <c r="FS187" s="53"/>
      <c r="FT187" s="53"/>
      <c r="FU187" s="53"/>
      <c r="FV187" s="53"/>
      <c r="FW187" s="53"/>
      <c r="FX187" s="53"/>
      <c r="FY187" s="53"/>
      <c r="FZ187" s="53"/>
      <c r="GA187" s="53"/>
      <c r="GB187" s="53"/>
      <c r="GC187" s="53"/>
      <c r="GD187" s="53"/>
      <c r="GE187" s="53"/>
      <c r="GF187" s="53"/>
      <c r="GG187" s="53"/>
      <c r="GH187" s="53"/>
      <c r="GI187" s="53"/>
      <c r="GJ187" s="53"/>
      <c r="GK187" s="53"/>
      <c r="GL187" s="53"/>
      <c r="GM187" s="53"/>
      <c r="GN187" s="53"/>
      <c r="GO187" s="53"/>
      <c r="GP187" s="53"/>
      <c r="GQ187" s="53"/>
      <c r="GR187" s="53"/>
      <c r="GS187" s="53"/>
      <c r="GT187" s="53"/>
      <c r="GU187" s="53"/>
      <c r="GV187" s="53"/>
      <c r="GW187" s="53"/>
      <c r="GX187" s="53"/>
      <c r="GY187" s="53"/>
      <c r="GZ187" s="53"/>
      <c r="HA187" s="53"/>
      <c r="HB187" s="53"/>
      <c r="HC187" s="53"/>
      <c r="HD187" s="53"/>
      <c r="HE187" s="53"/>
      <c r="HF187" s="53"/>
      <c r="HG187" s="53"/>
      <c r="HH187" s="53"/>
      <c r="HI187" s="53"/>
      <c r="HJ187" s="53"/>
      <c r="HK187" s="53"/>
      <c r="HL187" s="53"/>
      <c r="HM187" s="53"/>
      <c r="HN187" s="53"/>
      <c r="HO187" s="53"/>
      <c r="HP187" s="53"/>
      <c r="HQ187" s="53"/>
      <c r="HR187" s="53"/>
      <c r="HS187" s="53"/>
      <c r="HT187" s="53"/>
      <c r="HU187" s="53"/>
      <c r="HV187" s="53"/>
      <c r="HW187" s="53"/>
      <c r="HX187" s="53"/>
      <c r="HY187" s="53"/>
      <c r="HZ187" s="53"/>
      <c r="IA187" s="53"/>
      <c r="IB187" s="53"/>
    </row>
    <row r="188" spans="1:236" s="88" customFormat="1" ht="25.5">
      <c r="A188" s="137">
        <f t="shared" si="1"/>
        <v>170</v>
      </c>
      <c r="B188" s="138" t="s">
        <v>216</v>
      </c>
      <c r="C188" s="139" t="s">
        <v>432</v>
      </c>
      <c r="D188" s="140" t="s">
        <v>353</v>
      </c>
      <c r="E188" s="141">
        <v>1.3</v>
      </c>
      <c r="F188" s="142"/>
      <c r="G188" s="142">
        <f t="shared" si="0"/>
        <v>1.3</v>
      </c>
      <c r="H188" s="142" t="s">
        <v>354</v>
      </c>
      <c r="I188" s="142" t="s">
        <v>388</v>
      </c>
      <c r="J188" s="143" t="s">
        <v>217</v>
      </c>
      <c r="K188" s="108"/>
      <c r="L188" s="108" t="s">
        <v>440</v>
      </c>
      <c r="M188" s="108"/>
      <c r="N188" s="108"/>
      <c r="O188" s="108"/>
      <c r="P188" s="53"/>
      <c r="Q188" s="53"/>
      <c r="R188" s="53"/>
      <c r="S188" s="53"/>
      <c r="T188" s="53"/>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c r="AQ188" s="53"/>
      <c r="AR188" s="53"/>
      <c r="AS188" s="53"/>
      <c r="AT188" s="53"/>
      <c r="AU188" s="53"/>
      <c r="AV188" s="53"/>
      <c r="AW188" s="53"/>
      <c r="AX188" s="53"/>
      <c r="AY188" s="53"/>
      <c r="AZ188" s="53"/>
      <c r="BA188" s="53"/>
      <c r="BB188" s="53"/>
      <c r="BC188" s="53"/>
      <c r="BD188" s="53"/>
      <c r="BE188" s="53"/>
      <c r="BF188" s="53"/>
      <c r="BG188" s="53"/>
      <c r="BH188" s="53"/>
      <c r="BI188" s="53"/>
      <c r="BJ188" s="53"/>
      <c r="BK188" s="53"/>
      <c r="BL188" s="53"/>
      <c r="BM188" s="53"/>
      <c r="BN188" s="53"/>
      <c r="BO188" s="53"/>
      <c r="BP188" s="53"/>
      <c r="BQ188" s="53"/>
      <c r="BR188" s="53"/>
      <c r="BS188" s="53"/>
      <c r="BT188" s="53"/>
      <c r="BU188" s="53"/>
      <c r="BV188" s="53"/>
      <c r="BW188" s="53"/>
      <c r="BX188" s="53"/>
      <c r="BY188" s="53"/>
      <c r="BZ188" s="53"/>
      <c r="CA188" s="53"/>
      <c r="CB188" s="53"/>
      <c r="CC188" s="53"/>
      <c r="CD188" s="53"/>
      <c r="CE188" s="53"/>
      <c r="CF188" s="53"/>
      <c r="CG188" s="53"/>
      <c r="CH188" s="53"/>
      <c r="CI188" s="53"/>
      <c r="CJ188" s="53"/>
      <c r="CK188" s="53"/>
      <c r="CL188" s="53"/>
      <c r="CM188" s="53"/>
      <c r="CN188" s="53"/>
      <c r="CO188" s="53"/>
      <c r="CP188" s="53"/>
      <c r="CQ188" s="53"/>
      <c r="CR188" s="53"/>
      <c r="CS188" s="53"/>
      <c r="CT188" s="53"/>
      <c r="CU188" s="53"/>
      <c r="CV188" s="53"/>
      <c r="CW188" s="53"/>
      <c r="CX188" s="53"/>
      <c r="CY188" s="53"/>
      <c r="CZ188" s="53"/>
      <c r="DA188" s="53"/>
      <c r="DB188" s="53"/>
      <c r="DC188" s="53"/>
      <c r="DD188" s="53"/>
      <c r="DE188" s="53"/>
      <c r="DF188" s="53"/>
      <c r="DG188" s="53"/>
      <c r="DH188" s="53"/>
      <c r="DI188" s="53"/>
      <c r="DJ188" s="53"/>
      <c r="DK188" s="53"/>
      <c r="DL188" s="53"/>
      <c r="DM188" s="53"/>
      <c r="DN188" s="53"/>
      <c r="DO188" s="53"/>
      <c r="DP188" s="53"/>
      <c r="DQ188" s="53"/>
      <c r="DR188" s="53"/>
      <c r="DS188" s="53"/>
      <c r="DT188" s="53"/>
      <c r="DU188" s="53"/>
      <c r="DV188" s="53"/>
      <c r="DW188" s="53"/>
      <c r="DX188" s="53"/>
      <c r="DY188" s="53"/>
      <c r="DZ188" s="53"/>
      <c r="EA188" s="53"/>
      <c r="EB188" s="53"/>
      <c r="EC188" s="53"/>
      <c r="ED188" s="53"/>
      <c r="EE188" s="53"/>
      <c r="EF188" s="53"/>
      <c r="EG188" s="53"/>
      <c r="EH188" s="53"/>
      <c r="EI188" s="53"/>
      <c r="EJ188" s="53"/>
      <c r="EK188" s="53"/>
      <c r="EL188" s="53"/>
      <c r="EM188" s="53"/>
      <c r="EN188" s="53"/>
      <c r="EO188" s="53"/>
      <c r="EP188" s="53"/>
      <c r="EQ188" s="53"/>
      <c r="ER188" s="53"/>
      <c r="ES188" s="53"/>
      <c r="ET188" s="53"/>
      <c r="EU188" s="53"/>
      <c r="EV188" s="53"/>
      <c r="EW188" s="53"/>
      <c r="EX188" s="53"/>
      <c r="EY188" s="53"/>
      <c r="EZ188" s="53"/>
      <c r="FA188" s="53"/>
      <c r="FB188" s="53"/>
      <c r="FC188" s="53"/>
      <c r="FD188" s="53"/>
      <c r="FE188" s="53"/>
      <c r="FF188" s="53"/>
      <c r="FG188" s="53"/>
      <c r="FH188" s="53"/>
      <c r="FI188" s="53"/>
      <c r="FJ188" s="53"/>
      <c r="FK188" s="53"/>
      <c r="FL188" s="53"/>
      <c r="FM188" s="53"/>
      <c r="FN188" s="53"/>
      <c r="FO188" s="53"/>
      <c r="FP188" s="53"/>
      <c r="FQ188" s="53"/>
      <c r="FR188" s="53"/>
      <c r="FS188" s="53"/>
      <c r="FT188" s="53"/>
      <c r="FU188" s="53"/>
      <c r="FV188" s="53"/>
      <c r="FW188" s="53"/>
      <c r="FX188" s="53"/>
      <c r="FY188" s="53"/>
      <c r="FZ188" s="53"/>
      <c r="GA188" s="53"/>
      <c r="GB188" s="53"/>
      <c r="GC188" s="53"/>
      <c r="GD188" s="53"/>
      <c r="GE188" s="53"/>
      <c r="GF188" s="53"/>
      <c r="GG188" s="53"/>
      <c r="GH188" s="53"/>
      <c r="GI188" s="53"/>
      <c r="GJ188" s="53"/>
      <c r="GK188" s="53"/>
      <c r="GL188" s="53"/>
      <c r="GM188" s="53"/>
      <c r="GN188" s="53"/>
      <c r="GO188" s="53"/>
      <c r="GP188" s="53"/>
      <c r="GQ188" s="53"/>
      <c r="GR188" s="53"/>
      <c r="GS188" s="53"/>
      <c r="GT188" s="53"/>
      <c r="GU188" s="53"/>
      <c r="GV188" s="53"/>
      <c r="GW188" s="53"/>
      <c r="GX188" s="53"/>
      <c r="GY188" s="53"/>
      <c r="GZ188" s="53"/>
      <c r="HA188" s="53"/>
      <c r="HB188" s="53"/>
      <c r="HC188" s="53"/>
      <c r="HD188" s="53"/>
      <c r="HE188" s="53"/>
      <c r="HF188" s="53"/>
      <c r="HG188" s="53"/>
      <c r="HH188" s="53"/>
      <c r="HI188" s="53"/>
      <c r="HJ188" s="53"/>
      <c r="HK188" s="53"/>
      <c r="HL188" s="53"/>
      <c r="HM188" s="53"/>
      <c r="HN188" s="53"/>
      <c r="HO188" s="53"/>
      <c r="HP188" s="53"/>
      <c r="HQ188" s="53"/>
      <c r="HR188" s="53"/>
      <c r="HS188" s="53"/>
      <c r="HT188" s="53"/>
      <c r="HU188" s="53"/>
      <c r="HV188" s="53"/>
      <c r="HW188" s="53"/>
      <c r="HX188" s="53"/>
      <c r="HY188" s="53"/>
      <c r="HZ188" s="53"/>
      <c r="IA188" s="53"/>
      <c r="IB188" s="53"/>
    </row>
    <row r="189" spans="1:236" s="88" customFormat="1" ht="25.5">
      <c r="A189" s="137">
        <f t="shared" si="1"/>
        <v>171</v>
      </c>
      <c r="B189" s="138" t="s">
        <v>218</v>
      </c>
      <c r="C189" s="139" t="s">
        <v>432</v>
      </c>
      <c r="D189" s="140" t="s">
        <v>353</v>
      </c>
      <c r="E189" s="141">
        <v>0.7</v>
      </c>
      <c r="F189" s="142"/>
      <c r="G189" s="142">
        <f t="shared" si="0"/>
        <v>0.7</v>
      </c>
      <c r="H189" s="142" t="s">
        <v>354</v>
      </c>
      <c r="I189" s="142" t="s">
        <v>363</v>
      </c>
      <c r="J189" s="143" t="s">
        <v>211</v>
      </c>
      <c r="K189" s="108"/>
      <c r="L189" s="108" t="s">
        <v>440</v>
      </c>
      <c r="M189" s="108"/>
      <c r="N189" s="108"/>
      <c r="O189" s="108"/>
      <c r="P189" s="53"/>
      <c r="Q189" s="53"/>
      <c r="R189" s="53"/>
      <c r="S189" s="53"/>
      <c r="T189" s="53"/>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c r="AQ189" s="53"/>
      <c r="AR189" s="53"/>
      <c r="AS189" s="53"/>
      <c r="AT189" s="53"/>
      <c r="AU189" s="53"/>
      <c r="AV189" s="53"/>
      <c r="AW189" s="53"/>
      <c r="AX189" s="53"/>
      <c r="AY189" s="53"/>
      <c r="AZ189" s="53"/>
      <c r="BA189" s="53"/>
      <c r="BB189" s="53"/>
      <c r="BC189" s="53"/>
      <c r="BD189" s="53"/>
      <c r="BE189" s="53"/>
      <c r="BF189" s="53"/>
      <c r="BG189" s="53"/>
      <c r="BH189" s="53"/>
      <c r="BI189" s="53"/>
      <c r="BJ189" s="53"/>
      <c r="BK189" s="53"/>
      <c r="BL189" s="53"/>
      <c r="BM189" s="53"/>
      <c r="BN189" s="53"/>
      <c r="BO189" s="53"/>
      <c r="BP189" s="53"/>
      <c r="BQ189" s="53"/>
      <c r="BR189" s="53"/>
      <c r="BS189" s="53"/>
      <c r="BT189" s="53"/>
      <c r="BU189" s="53"/>
      <c r="BV189" s="53"/>
      <c r="BW189" s="53"/>
      <c r="BX189" s="53"/>
      <c r="BY189" s="53"/>
      <c r="BZ189" s="53"/>
      <c r="CA189" s="53"/>
      <c r="CB189" s="53"/>
      <c r="CC189" s="53"/>
      <c r="CD189" s="53"/>
      <c r="CE189" s="53"/>
      <c r="CF189" s="53"/>
      <c r="CG189" s="53"/>
      <c r="CH189" s="53"/>
      <c r="CI189" s="53"/>
      <c r="CJ189" s="53"/>
      <c r="CK189" s="53"/>
      <c r="CL189" s="53"/>
      <c r="CM189" s="53"/>
      <c r="CN189" s="53"/>
      <c r="CO189" s="53"/>
      <c r="CP189" s="53"/>
      <c r="CQ189" s="53"/>
      <c r="CR189" s="53"/>
      <c r="CS189" s="53"/>
      <c r="CT189" s="53"/>
      <c r="CU189" s="53"/>
      <c r="CV189" s="53"/>
      <c r="CW189" s="53"/>
      <c r="CX189" s="53"/>
      <c r="CY189" s="53"/>
      <c r="CZ189" s="53"/>
      <c r="DA189" s="53"/>
      <c r="DB189" s="53"/>
      <c r="DC189" s="53"/>
      <c r="DD189" s="53"/>
      <c r="DE189" s="53"/>
      <c r="DF189" s="53"/>
      <c r="DG189" s="53"/>
      <c r="DH189" s="53"/>
      <c r="DI189" s="53"/>
      <c r="DJ189" s="53"/>
      <c r="DK189" s="53"/>
      <c r="DL189" s="53"/>
      <c r="DM189" s="53"/>
      <c r="DN189" s="53"/>
      <c r="DO189" s="53"/>
      <c r="DP189" s="53"/>
      <c r="DQ189" s="53"/>
      <c r="DR189" s="53"/>
      <c r="DS189" s="53"/>
      <c r="DT189" s="53"/>
      <c r="DU189" s="53"/>
      <c r="DV189" s="53"/>
      <c r="DW189" s="53"/>
      <c r="DX189" s="53"/>
      <c r="DY189" s="53"/>
      <c r="DZ189" s="53"/>
      <c r="EA189" s="53"/>
      <c r="EB189" s="53"/>
      <c r="EC189" s="53"/>
      <c r="ED189" s="53"/>
      <c r="EE189" s="53"/>
      <c r="EF189" s="53"/>
      <c r="EG189" s="53"/>
      <c r="EH189" s="53"/>
      <c r="EI189" s="53"/>
      <c r="EJ189" s="53"/>
      <c r="EK189" s="53"/>
      <c r="EL189" s="53"/>
      <c r="EM189" s="53"/>
      <c r="EN189" s="53"/>
      <c r="EO189" s="53"/>
      <c r="EP189" s="53"/>
      <c r="EQ189" s="53"/>
      <c r="ER189" s="53"/>
      <c r="ES189" s="53"/>
      <c r="ET189" s="53"/>
      <c r="EU189" s="53"/>
      <c r="EV189" s="53"/>
      <c r="EW189" s="53"/>
      <c r="EX189" s="53"/>
      <c r="EY189" s="53"/>
      <c r="EZ189" s="53"/>
      <c r="FA189" s="53"/>
      <c r="FB189" s="53"/>
      <c r="FC189" s="53"/>
      <c r="FD189" s="53"/>
      <c r="FE189" s="53"/>
      <c r="FF189" s="53"/>
      <c r="FG189" s="53"/>
      <c r="FH189" s="53"/>
      <c r="FI189" s="53"/>
      <c r="FJ189" s="53"/>
      <c r="FK189" s="53"/>
      <c r="FL189" s="53"/>
      <c r="FM189" s="53"/>
      <c r="FN189" s="53"/>
      <c r="FO189" s="53"/>
      <c r="FP189" s="53"/>
      <c r="FQ189" s="53"/>
      <c r="FR189" s="53"/>
      <c r="FS189" s="53"/>
      <c r="FT189" s="53"/>
      <c r="FU189" s="53"/>
      <c r="FV189" s="53"/>
      <c r="FW189" s="53"/>
      <c r="FX189" s="53"/>
      <c r="FY189" s="53"/>
      <c r="FZ189" s="53"/>
      <c r="GA189" s="53"/>
      <c r="GB189" s="53"/>
      <c r="GC189" s="53"/>
      <c r="GD189" s="53"/>
      <c r="GE189" s="53"/>
      <c r="GF189" s="53"/>
      <c r="GG189" s="53"/>
      <c r="GH189" s="53"/>
      <c r="GI189" s="53"/>
      <c r="GJ189" s="53"/>
      <c r="GK189" s="53"/>
      <c r="GL189" s="53"/>
      <c r="GM189" s="53"/>
      <c r="GN189" s="53"/>
      <c r="GO189" s="53"/>
      <c r="GP189" s="53"/>
      <c r="GQ189" s="53"/>
      <c r="GR189" s="53"/>
      <c r="GS189" s="53"/>
      <c r="GT189" s="53"/>
      <c r="GU189" s="53"/>
      <c r="GV189" s="53"/>
      <c r="GW189" s="53"/>
      <c r="GX189" s="53"/>
      <c r="GY189" s="53"/>
      <c r="GZ189" s="53"/>
      <c r="HA189" s="53"/>
      <c r="HB189" s="53"/>
      <c r="HC189" s="53"/>
      <c r="HD189" s="53"/>
      <c r="HE189" s="53"/>
      <c r="HF189" s="53"/>
      <c r="HG189" s="53"/>
      <c r="HH189" s="53"/>
      <c r="HI189" s="53"/>
      <c r="HJ189" s="53"/>
      <c r="HK189" s="53"/>
      <c r="HL189" s="53"/>
      <c r="HM189" s="53"/>
      <c r="HN189" s="53"/>
      <c r="HO189" s="53"/>
      <c r="HP189" s="53"/>
      <c r="HQ189" s="53"/>
      <c r="HR189" s="53"/>
      <c r="HS189" s="53"/>
      <c r="HT189" s="53"/>
      <c r="HU189" s="53"/>
      <c r="HV189" s="53"/>
      <c r="HW189" s="53"/>
      <c r="HX189" s="53"/>
      <c r="HY189" s="53"/>
      <c r="HZ189" s="53"/>
      <c r="IA189" s="53"/>
      <c r="IB189" s="53"/>
    </row>
    <row r="190" spans="1:236" s="88" customFormat="1" ht="25.5">
      <c r="A190" s="137">
        <f t="shared" si="1"/>
        <v>172</v>
      </c>
      <c r="B190" s="138" t="s">
        <v>219</v>
      </c>
      <c r="C190" s="139" t="s">
        <v>432</v>
      </c>
      <c r="D190" s="140" t="s">
        <v>353</v>
      </c>
      <c r="E190" s="141">
        <v>1</v>
      </c>
      <c r="F190" s="142"/>
      <c r="G190" s="142">
        <f t="shared" si="0"/>
        <v>1</v>
      </c>
      <c r="H190" s="142" t="s">
        <v>354</v>
      </c>
      <c r="I190" s="142" t="s">
        <v>392</v>
      </c>
      <c r="J190" s="143" t="s">
        <v>211</v>
      </c>
      <c r="K190" s="108"/>
      <c r="L190" s="108" t="s">
        <v>440</v>
      </c>
      <c r="M190" s="108"/>
      <c r="N190" s="108"/>
      <c r="O190" s="108"/>
      <c r="P190" s="53"/>
      <c r="Q190" s="53"/>
      <c r="R190" s="53"/>
      <c r="S190" s="53"/>
      <c r="T190" s="53"/>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c r="AQ190" s="53"/>
      <c r="AR190" s="53"/>
      <c r="AS190" s="53"/>
      <c r="AT190" s="53"/>
      <c r="AU190" s="53"/>
      <c r="AV190" s="53"/>
      <c r="AW190" s="53"/>
      <c r="AX190" s="53"/>
      <c r="AY190" s="53"/>
      <c r="AZ190" s="53"/>
      <c r="BA190" s="53"/>
      <c r="BB190" s="53"/>
      <c r="BC190" s="53"/>
      <c r="BD190" s="53"/>
      <c r="BE190" s="53"/>
      <c r="BF190" s="53"/>
      <c r="BG190" s="53"/>
      <c r="BH190" s="53"/>
      <c r="BI190" s="53"/>
      <c r="BJ190" s="53"/>
      <c r="BK190" s="53"/>
      <c r="BL190" s="53"/>
      <c r="BM190" s="53"/>
      <c r="BN190" s="53"/>
      <c r="BO190" s="53"/>
      <c r="BP190" s="53"/>
      <c r="BQ190" s="53"/>
      <c r="BR190" s="53"/>
      <c r="BS190" s="53"/>
      <c r="BT190" s="53"/>
      <c r="BU190" s="53"/>
      <c r="BV190" s="53"/>
      <c r="BW190" s="53"/>
      <c r="BX190" s="53"/>
      <c r="BY190" s="53"/>
      <c r="BZ190" s="53"/>
      <c r="CA190" s="53"/>
      <c r="CB190" s="53"/>
      <c r="CC190" s="53"/>
      <c r="CD190" s="53"/>
      <c r="CE190" s="53"/>
      <c r="CF190" s="53"/>
      <c r="CG190" s="53"/>
      <c r="CH190" s="53"/>
      <c r="CI190" s="53"/>
      <c r="CJ190" s="53"/>
      <c r="CK190" s="53"/>
      <c r="CL190" s="53"/>
      <c r="CM190" s="53"/>
      <c r="CN190" s="53"/>
      <c r="CO190" s="53"/>
      <c r="CP190" s="53"/>
      <c r="CQ190" s="53"/>
      <c r="CR190" s="53"/>
      <c r="CS190" s="53"/>
      <c r="CT190" s="53"/>
      <c r="CU190" s="53"/>
      <c r="CV190" s="53"/>
      <c r="CW190" s="53"/>
      <c r="CX190" s="53"/>
      <c r="CY190" s="53"/>
      <c r="CZ190" s="53"/>
      <c r="DA190" s="53"/>
      <c r="DB190" s="53"/>
      <c r="DC190" s="53"/>
      <c r="DD190" s="53"/>
      <c r="DE190" s="53"/>
      <c r="DF190" s="53"/>
      <c r="DG190" s="53"/>
      <c r="DH190" s="53"/>
      <c r="DI190" s="53"/>
      <c r="DJ190" s="53"/>
      <c r="DK190" s="53"/>
      <c r="DL190" s="53"/>
      <c r="DM190" s="53"/>
      <c r="DN190" s="53"/>
      <c r="DO190" s="53"/>
      <c r="DP190" s="53"/>
      <c r="DQ190" s="53"/>
      <c r="DR190" s="53"/>
      <c r="DS190" s="53"/>
      <c r="DT190" s="53"/>
      <c r="DU190" s="53"/>
      <c r="DV190" s="53"/>
      <c r="DW190" s="53"/>
      <c r="DX190" s="53"/>
      <c r="DY190" s="53"/>
      <c r="DZ190" s="53"/>
      <c r="EA190" s="53"/>
      <c r="EB190" s="53"/>
      <c r="EC190" s="53"/>
      <c r="ED190" s="53"/>
      <c r="EE190" s="53"/>
      <c r="EF190" s="53"/>
      <c r="EG190" s="53"/>
      <c r="EH190" s="53"/>
      <c r="EI190" s="53"/>
      <c r="EJ190" s="53"/>
      <c r="EK190" s="53"/>
      <c r="EL190" s="53"/>
      <c r="EM190" s="53"/>
      <c r="EN190" s="53"/>
      <c r="EO190" s="53"/>
      <c r="EP190" s="53"/>
      <c r="EQ190" s="53"/>
      <c r="ER190" s="53"/>
      <c r="ES190" s="53"/>
      <c r="ET190" s="53"/>
      <c r="EU190" s="53"/>
      <c r="EV190" s="53"/>
      <c r="EW190" s="53"/>
      <c r="EX190" s="53"/>
      <c r="EY190" s="53"/>
      <c r="EZ190" s="53"/>
      <c r="FA190" s="53"/>
      <c r="FB190" s="53"/>
      <c r="FC190" s="53"/>
      <c r="FD190" s="53"/>
      <c r="FE190" s="53"/>
      <c r="FF190" s="53"/>
      <c r="FG190" s="53"/>
      <c r="FH190" s="53"/>
      <c r="FI190" s="53"/>
      <c r="FJ190" s="53"/>
      <c r="FK190" s="53"/>
      <c r="FL190" s="53"/>
      <c r="FM190" s="53"/>
      <c r="FN190" s="53"/>
      <c r="FO190" s="53"/>
      <c r="FP190" s="53"/>
      <c r="FQ190" s="53"/>
      <c r="FR190" s="53"/>
      <c r="FS190" s="53"/>
      <c r="FT190" s="53"/>
      <c r="FU190" s="53"/>
      <c r="FV190" s="53"/>
      <c r="FW190" s="53"/>
      <c r="FX190" s="53"/>
      <c r="FY190" s="53"/>
      <c r="FZ190" s="53"/>
      <c r="GA190" s="53"/>
      <c r="GB190" s="53"/>
      <c r="GC190" s="53"/>
      <c r="GD190" s="53"/>
      <c r="GE190" s="53"/>
      <c r="GF190" s="53"/>
      <c r="GG190" s="53"/>
      <c r="GH190" s="53"/>
      <c r="GI190" s="53"/>
      <c r="GJ190" s="53"/>
      <c r="GK190" s="53"/>
      <c r="GL190" s="53"/>
      <c r="GM190" s="53"/>
      <c r="GN190" s="53"/>
      <c r="GO190" s="53"/>
      <c r="GP190" s="53"/>
      <c r="GQ190" s="53"/>
      <c r="GR190" s="53"/>
      <c r="GS190" s="53"/>
      <c r="GT190" s="53"/>
      <c r="GU190" s="53"/>
      <c r="GV190" s="53"/>
      <c r="GW190" s="53"/>
      <c r="GX190" s="53"/>
      <c r="GY190" s="53"/>
      <c r="GZ190" s="53"/>
      <c r="HA190" s="53"/>
      <c r="HB190" s="53"/>
      <c r="HC190" s="53"/>
      <c r="HD190" s="53"/>
      <c r="HE190" s="53"/>
      <c r="HF190" s="53"/>
      <c r="HG190" s="53"/>
      <c r="HH190" s="53"/>
      <c r="HI190" s="53"/>
      <c r="HJ190" s="53"/>
      <c r="HK190" s="53"/>
      <c r="HL190" s="53"/>
      <c r="HM190" s="53"/>
      <c r="HN190" s="53"/>
      <c r="HO190" s="53"/>
      <c r="HP190" s="53"/>
      <c r="HQ190" s="53"/>
      <c r="HR190" s="53"/>
      <c r="HS190" s="53"/>
      <c r="HT190" s="53"/>
      <c r="HU190" s="53"/>
      <c r="HV190" s="53"/>
      <c r="HW190" s="53"/>
      <c r="HX190" s="53"/>
      <c r="HY190" s="53"/>
      <c r="HZ190" s="53"/>
      <c r="IA190" s="53"/>
      <c r="IB190" s="53"/>
    </row>
    <row r="191" spans="1:236" s="88" customFormat="1" ht="25.5">
      <c r="A191" s="137">
        <f t="shared" si="1"/>
        <v>173</v>
      </c>
      <c r="B191" s="138" t="s">
        <v>220</v>
      </c>
      <c r="C191" s="139" t="s">
        <v>432</v>
      </c>
      <c r="D191" s="140" t="s">
        <v>353</v>
      </c>
      <c r="E191" s="141">
        <v>0.13</v>
      </c>
      <c r="F191" s="142"/>
      <c r="G191" s="142">
        <f t="shared" si="0"/>
        <v>0.13</v>
      </c>
      <c r="H191" s="142" t="s">
        <v>354</v>
      </c>
      <c r="I191" s="142" t="s">
        <v>221</v>
      </c>
      <c r="J191" s="143" t="s">
        <v>211</v>
      </c>
      <c r="K191" s="108"/>
      <c r="L191" s="108" t="s">
        <v>440</v>
      </c>
      <c r="M191" s="108"/>
      <c r="N191" s="108"/>
      <c r="O191" s="108"/>
      <c r="P191" s="53"/>
      <c r="Q191" s="53"/>
      <c r="R191" s="53"/>
      <c r="S191" s="53"/>
      <c r="T191" s="53"/>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c r="AQ191" s="53"/>
      <c r="AR191" s="53"/>
      <c r="AS191" s="53"/>
      <c r="AT191" s="53"/>
      <c r="AU191" s="53"/>
      <c r="AV191" s="53"/>
      <c r="AW191" s="53"/>
      <c r="AX191" s="53"/>
      <c r="AY191" s="53"/>
      <c r="AZ191" s="53"/>
      <c r="BA191" s="53"/>
      <c r="BB191" s="53"/>
      <c r="BC191" s="53"/>
      <c r="BD191" s="53"/>
      <c r="BE191" s="53"/>
      <c r="BF191" s="53"/>
      <c r="BG191" s="53"/>
      <c r="BH191" s="53"/>
      <c r="BI191" s="53"/>
      <c r="BJ191" s="53"/>
      <c r="BK191" s="53"/>
      <c r="BL191" s="53"/>
      <c r="BM191" s="53"/>
      <c r="BN191" s="53"/>
      <c r="BO191" s="53"/>
      <c r="BP191" s="53"/>
      <c r="BQ191" s="53"/>
      <c r="BR191" s="53"/>
      <c r="BS191" s="53"/>
      <c r="BT191" s="53"/>
      <c r="BU191" s="53"/>
      <c r="BV191" s="53"/>
      <c r="BW191" s="53"/>
      <c r="BX191" s="53"/>
      <c r="BY191" s="53"/>
      <c r="BZ191" s="53"/>
      <c r="CA191" s="53"/>
      <c r="CB191" s="53"/>
      <c r="CC191" s="53"/>
      <c r="CD191" s="53"/>
      <c r="CE191" s="53"/>
      <c r="CF191" s="53"/>
      <c r="CG191" s="53"/>
      <c r="CH191" s="53"/>
      <c r="CI191" s="53"/>
      <c r="CJ191" s="53"/>
      <c r="CK191" s="53"/>
      <c r="CL191" s="53"/>
      <c r="CM191" s="53"/>
      <c r="CN191" s="53"/>
      <c r="CO191" s="53"/>
      <c r="CP191" s="53"/>
      <c r="CQ191" s="53"/>
      <c r="CR191" s="53"/>
      <c r="CS191" s="53"/>
      <c r="CT191" s="53"/>
      <c r="CU191" s="53"/>
      <c r="CV191" s="53"/>
      <c r="CW191" s="53"/>
      <c r="CX191" s="53"/>
      <c r="CY191" s="53"/>
      <c r="CZ191" s="53"/>
      <c r="DA191" s="53"/>
      <c r="DB191" s="53"/>
      <c r="DC191" s="53"/>
      <c r="DD191" s="53"/>
      <c r="DE191" s="53"/>
      <c r="DF191" s="53"/>
      <c r="DG191" s="53"/>
      <c r="DH191" s="53"/>
      <c r="DI191" s="53"/>
      <c r="DJ191" s="53"/>
      <c r="DK191" s="53"/>
      <c r="DL191" s="53"/>
      <c r="DM191" s="53"/>
      <c r="DN191" s="53"/>
      <c r="DO191" s="53"/>
      <c r="DP191" s="53"/>
      <c r="DQ191" s="53"/>
      <c r="DR191" s="53"/>
      <c r="DS191" s="53"/>
      <c r="DT191" s="53"/>
      <c r="DU191" s="53"/>
      <c r="DV191" s="53"/>
      <c r="DW191" s="53"/>
      <c r="DX191" s="53"/>
      <c r="DY191" s="53"/>
      <c r="DZ191" s="53"/>
      <c r="EA191" s="53"/>
      <c r="EB191" s="53"/>
      <c r="EC191" s="53"/>
      <c r="ED191" s="53"/>
      <c r="EE191" s="53"/>
      <c r="EF191" s="53"/>
      <c r="EG191" s="53"/>
      <c r="EH191" s="53"/>
      <c r="EI191" s="53"/>
      <c r="EJ191" s="53"/>
      <c r="EK191" s="53"/>
      <c r="EL191" s="53"/>
      <c r="EM191" s="53"/>
      <c r="EN191" s="53"/>
      <c r="EO191" s="53"/>
      <c r="EP191" s="53"/>
      <c r="EQ191" s="53"/>
      <c r="ER191" s="53"/>
      <c r="ES191" s="53"/>
      <c r="ET191" s="53"/>
      <c r="EU191" s="53"/>
      <c r="EV191" s="53"/>
      <c r="EW191" s="53"/>
      <c r="EX191" s="53"/>
      <c r="EY191" s="53"/>
      <c r="EZ191" s="53"/>
      <c r="FA191" s="53"/>
      <c r="FB191" s="53"/>
      <c r="FC191" s="53"/>
      <c r="FD191" s="53"/>
      <c r="FE191" s="53"/>
      <c r="FF191" s="53"/>
      <c r="FG191" s="53"/>
      <c r="FH191" s="53"/>
      <c r="FI191" s="53"/>
      <c r="FJ191" s="53"/>
      <c r="FK191" s="53"/>
      <c r="FL191" s="53"/>
      <c r="FM191" s="53"/>
      <c r="FN191" s="53"/>
      <c r="FO191" s="53"/>
      <c r="FP191" s="53"/>
      <c r="FQ191" s="53"/>
      <c r="FR191" s="53"/>
      <c r="FS191" s="53"/>
      <c r="FT191" s="53"/>
      <c r="FU191" s="53"/>
      <c r="FV191" s="53"/>
      <c r="FW191" s="53"/>
      <c r="FX191" s="53"/>
      <c r="FY191" s="53"/>
      <c r="FZ191" s="53"/>
      <c r="GA191" s="53"/>
      <c r="GB191" s="53"/>
      <c r="GC191" s="53"/>
      <c r="GD191" s="53"/>
      <c r="GE191" s="53"/>
      <c r="GF191" s="53"/>
      <c r="GG191" s="53"/>
      <c r="GH191" s="53"/>
      <c r="GI191" s="53"/>
      <c r="GJ191" s="53"/>
      <c r="GK191" s="53"/>
      <c r="GL191" s="53"/>
      <c r="GM191" s="53"/>
      <c r="GN191" s="53"/>
      <c r="GO191" s="53"/>
      <c r="GP191" s="53"/>
      <c r="GQ191" s="53"/>
      <c r="GR191" s="53"/>
      <c r="GS191" s="53"/>
      <c r="GT191" s="53"/>
      <c r="GU191" s="53"/>
      <c r="GV191" s="53"/>
      <c r="GW191" s="53"/>
      <c r="GX191" s="53"/>
      <c r="GY191" s="53"/>
      <c r="GZ191" s="53"/>
      <c r="HA191" s="53"/>
      <c r="HB191" s="53"/>
      <c r="HC191" s="53"/>
      <c r="HD191" s="53"/>
      <c r="HE191" s="53"/>
      <c r="HF191" s="53"/>
      <c r="HG191" s="53"/>
      <c r="HH191" s="53"/>
      <c r="HI191" s="53"/>
      <c r="HJ191" s="53"/>
      <c r="HK191" s="53"/>
      <c r="HL191" s="53"/>
      <c r="HM191" s="53"/>
      <c r="HN191" s="53"/>
      <c r="HO191" s="53"/>
      <c r="HP191" s="53"/>
      <c r="HQ191" s="53"/>
      <c r="HR191" s="53"/>
      <c r="HS191" s="53"/>
      <c r="HT191" s="53"/>
      <c r="HU191" s="53"/>
      <c r="HV191" s="53"/>
      <c r="HW191" s="53"/>
      <c r="HX191" s="53"/>
      <c r="HY191" s="53"/>
      <c r="HZ191" s="53"/>
      <c r="IA191" s="53"/>
      <c r="IB191" s="53"/>
    </row>
    <row r="192" spans="1:236" s="88" customFormat="1" ht="51">
      <c r="A192" s="137">
        <f t="shared" si="1"/>
        <v>174</v>
      </c>
      <c r="B192" s="145" t="s">
        <v>332</v>
      </c>
      <c r="C192" s="139" t="s">
        <v>352</v>
      </c>
      <c r="D192" s="140" t="s">
        <v>353</v>
      </c>
      <c r="E192" s="141">
        <v>1.2</v>
      </c>
      <c r="F192" s="146"/>
      <c r="G192" s="147">
        <f t="shared" si="0"/>
        <v>1.2</v>
      </c>
      <c r="H192" s="142" t="s">
        <v>354</v>
      </c>
      <c r="I192" s="142" t="s">
        <v>358</v>
      </c>
      <c r="J192" s="143" t="s">
        <v>222</v>
      </c>
      <c r="K192" s="108"/>
      <c r="L192" s="108" t="s">
        <v>440</v>
      </c>
      <c r="M192" s="108"/>
      <c r="N192" s="108"/>
      <c r="O192" s="108"/>
      <c r="P192" s="53"/>
      <c r="Q192" s="53"/>
      <c r="R192" s="53"/>
      <c r="S192" s="53"/>
      <c r="T192" s="53"/>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c r="AQ192" s="53"/>
      <c r="AR192" s="53"/>
      <c r="AS192" s="53"/>
      <c r="AT192" s="53"/>
      <c r="AU192" s="53"/>
      <c r="AV192" s="53"/>
      <c r="AW192" s="53"/>
      <c r="AX192" s="53"/>
      <c r="AY192" s="53"/>
      <c r="AZ192" s="53"/>
      <c r="BA192" s="53"/>
      <c r="BB192" s="53"/>
      <c r="BC192" s="53"/>
      <c r="BD192" s="53"/>
      <c r="BE192" s="53"/>
      <c r="BF192" s="53"/>
      <c r="BG192" s="53"/>
      <c r="BH192" s="53"/>
      <c r="BI192" s="53"/>
      <c r="BJ192" s="53"/>
      <c r="BK192" s="53"/>
      <c r="BL192" s="53"/>
      <c r="BM192" s="53"/>
      <c r="BN192" s="53"/>
      <c r="BO192" s="53"/>
      <c r="BP192" s="53"/>
      <c r="BQ192" s="53"/>
      <c r="BR192" s="53"/>
      <c r="BS192" s="53"/>
      <c r="BT192" s="53"/>
      <c r="BU192" s="53"/>
      <c r="BV192" s="53"/>
      <c r="BW192" s="53"/>
      <c r="BX192" s="53"/>
      <c r="BY192" s="53"/>
      <c r="BZ192" s="53"/>
      <c r="CA192" s="53"/>
      <c r="CB192" s="53"/>
      <c r="CC192" s="53"/>
      <c r="CD192" s="53"/>
      <c r="CE192" s="53"/>
      <c r="CF192" s="53"/>
      <c r="CG192" s="53"/>
      <c r="CH192" s="53"/>
      <c r="CI192" s="53"/>
      <c r="CJ192" s="53"/>
      <c r="CK192" s="53"/>
      <c r="CL192" s="53"/>
      <c r="CM192" s="53"/>
      <c r="CN192" s="53"/>
      <c r="CO192" s="53"/>
      <c r="CP192" s="53"/>
      <c r="CQ192" s="53"/>
      <c r="CR192" s="53"/>
      <c r="CS192" s="53"/>
      <c r="CT192" s="53"/>
      <c r="CU192" s="53"/>
      <c r="CV192" s="53"/>
      <c r="CW192" s="53"/>
      <c r="CX192" s="53"/>
      <c r="CY192" s="53"/>
      <c r="CZ192" s="53"/>
      <c r="DA192" s="53"/>
      <c r="DB192" s="53"/>
      <c r="DC192" s="53"/>
      <c r="DD192" s="53"/>
      <c r="DE192" s="53"/>
      <c r="DF192" s="53"/>
      <c r="DG192" s="53"/>
      <c r="DH192" s="53"/>
      <c r="DI192" s="53"/>
      <c r="DJ192" s="53"/>
      <c r="DK192" s="53"/>
      <c r="DL192" s="53"/>
      <c r="DM192" s="53"/>
      <c r="DN192" s="53"/>
      <c r="DO192" s="53"/>
      <c r="DP192" s="53"/>
      <c r="DQ192" s="53"/>
      <c r="DR192" s="53"/>
      <c r="DS192" s="53"/>
      <c r="DT192" s="53"/>
      <c r="DU192" s="53"/>
      <c r="DV192" s="53"/>
      <c r="DW192" s="53"/>
      <c r="DX192" s="53"/>
      <c r="DY192" s="53"/>
      <c r="DZ192" s="53"/>
      <c r="EA192" s="53"/>
      <c r="EB192" s="53"/>
      <c r="EC192" s="53"/>
      <c r="ED192" s="53"/>
      <c r="EE192" s="53"/>
      <c r="EF192" s="53"/>
      <c r="EG192" s="53"/>
      <c r="EH192" s="53"/>
      <c r="EI192" s="53"/>
      <c r="EJ192" s="53"/>
      <c r="EK192" s="53"/>
      <c r="EL192" s="53"/>
      <c r="EM192" s="53"/>
      <c r="EN192" s="53"/>
      <c r="EO192" s="53"/>
      <c r="EP192" s="53"/>
      <c r="EQ192" s="53"/>
      <c r="ER192" s="53"/>
      <c r="ES192" s="53"/>
      <c r="ET192" s="53"/>
      <c r="EU192" s="53"/>
      <c r="EV192" s="53"/>
      <c r="EW192" s="53"/>
      <c r="EX192" s="53"/>
      <c r="EY192" s="53"/>
      <c r="EZ192" s="53"/>
      <c r="FA192" s="53"/>
      <c r="FB192" s="53"/>
      <c r="FC192" s="53"/>
      <c r="FD192" s="53"/>
      <c r="FE192" s="53"/>
      <c r="FF192" s="53"/>
      <c r="FG192" s="53"/>
      <c r="FH192" s="53"/>
      <c r="FI192" s="53"/>
      <c r="FJ192" s="53"/>
      <c r="FK192" s="53"/>
      <c r="FL192" s="53"/>
      <c r="FM192" s="53"/>
      <c r="FN192" s="53"/>
      <c r="FO192" s="53"/>
      <c r="FP192" s="53"/>
      <c r="FQ192" s="53"/>
      <c r="FR192" s="53"/>
      <c r="FS192" s="53"/>
      <c r="FT192" s="53"/>
      <c r="FU192" s="53"/>
      <c r="FV192" s="53"/>
      <c r="FW192" s="53"/>
      <c r="FX192" s="53"/>
      <c r="FY192" s="53"/>
      <c r="FZ192" s="53"/>
      <c r="GA192" s="53"/>
      <c r="GB192" s="53"/>
      <c r="GC192" s="53"/>
      <c r="GD192" s="53"/>
      <c r="GE192" s="53"/>
      <c r="GF192" s="53"/>
      <c r="GG192" s="53"/>
      <c r="GH192" s="53"/>
      <c r="GI192" s="53"/>
      <c r="GJ192" s="53"/>
      <c r="GK192" s="53"/>
      <c r="GL192" s="53"/>
      <c r="GM192" s="53"/>
      <c r="GN192" s="53"/>
      <c r="GO192" s="53"/>
      <c r="GP192" s="53"/>
      <c r="GQ192" s="53"/>
      <c r="GR192" s="53"/>
      <c r="GS192" s="53"/>
      <c r="GT192" s="53"/>
      <c r="GU192" s="53"/>
      <c r="GV192" s="53"/>
      <c r="GW192" s="53"/>
      <c r="GX192" s="53"/>
      <c r="GY192" s="53"/>
      <c r="GZ192" s="53"/>
      <c r="HA192" s="53"/>
      <c r="HB192" s="53"/>
      <c r="HC192" s="53"/>
      <c r="HD192" s="53"/>
      <c r="HE192" s="53"/>
      <c r="HF192" s="53"/>
      <c r="HG192" s="53"/>
      <c r="HH192" s="53"/>
      <c r="HI192" s="53"/>
      <c r="HJ192" s="53"/>
      <c r="HK192" s="53"/>
      <c r="HL192" s="53"/>
      <c r="HM192" s="53"/>
      <c r="HN192" s="53"/>
      <c r="HO192" s="53"/>
      <c r="HP192" s="53"/>
      <c r="HQ192" s="53"/>
      <c r="HR192" s="53"/>
      <c r="HS192" s="53"/>
      <c r="HT192" s="53"/>
      <c r="HU192" s="53"/>
      <c r="HV192" s="53"/>
      <c r="HW192" s="53"/>
      <c r="HX192" s="53"/>
      <c r="HY192" s="53"/>
      <c r="HZ192" s="53"/>
      <c r="IA192" s="53"/>
      <c r="IB192" s="53"/>
    </row>
    <row r="193" spans="1:15" s="197" customFormat="1" ht="50.25" customHeight="1">
      <c r="A193" s="210">
        <f t="shared" si="1"/>
        <v>175</v>
      </c>
      <c r="B193" s="211" t="s">
        <v>3</v>
      </c>
      <c r="C193" s="212" t="s">
        <v>360</v>
      </c>
      <c r="D193" s="213" t="s">
        <v>223</v>
      </c>
      <c r="E193" s="214">
        <v>38.043</v>
      </c>
      <c r="F193" s="213"/>
      <c r="G193" s="214">
        <v>17.4</v>
      </c>
      <c r="H193" s="215" t="s">
        <v>354</v>
      </c>
      <c r="I193" s="216" t="s">
        <v>363</v>
      </c>
      <c r="J193" s="211" t="s">
        <v>169</v>
      </c>
      <c r="K193" s="195"/>
      <c r="L193" s="195"/>
      <c r="M193" s="195" t="s">
        <v>440</v>
      </c>
      <c r="N193" s="196" t="s">
        <v>180</v>
      </c>
      <c r="O193" s="196" t="s">
        <v>181</v>
      </c>
    </row>
    <row r="194" spans="1:15" ht="51" customHeight="1">
      <c r="A194" s="137">
        <f t="shared" si="1"/>
        <v>176</v>
      </c>
      <c r="B194" s="148" t="s">
        <v>226</v>
      </c>
      <c r="C194" s="139" t="s">
        <v>352</v>
      </c>
      <c r="D194" s="148" t="s">
        <v>225</v>
      </c>
      <c r="E194" s="149">
        <v>3.1</v>
      </c>
      <c r="F194" s="149"/>
      <c r="G194" s="149">
        <v>3.1</v>
      </c>
      <c r="H194" s="150" t="s">
        <v>354</v>
      </c>
      <c r="I194" s="150" t="s">
        <v>374</v>
      </c>
      <c r="J194" s="151" t="s">
        <v>5</v>
      </c>
      <c r="K194" s="108"/>
      <c r="L194" s="108"/>
      <c r="M194" s="108" t="s">
        <v>440</v>
      </c>
      <c r="N194" s="108"/>
      <c r="O194" s="108"/>
    </row>
    <row r="195" spans="1:15" ht="51">
      <c r="A195" s="137">
        <f t="shared" si="1"/>
        <v>177</v>
      </c>
      <c r="B195" s="152" t="s">
        <v>229</v>
      </c>
      <c r="C195" s="153" t="s">
        <v>490</v>
      </c>
      <c r="D195" s="148" t="s">
        <v>228</v>
      </c>
      <c r="E195" s="154">
        <v>0.2</v>
      </c>
      <c r="F195" s="155"/>
      <c r="G195" s="154">
        <v>0.2</v>
      </c>
      <c r="H195" s="150" t="s">
        <v>354</v>
      </c>
      <c r="I195" s="153" t="s">
        <v>411</v>
      </c>
      <c r="J195" s="151" t="s">
        <v>14</v>
      </c>
      <c r="K195" s="108"/>
      <c r="L195" s="108"/>
      <c r="M195" s="108" t="s">
        <v>440</v>
      </c>
      <c r="N195" s="108"/>
      <c r="O195" s="108"/>
    </row>
    <row r="196" spans="1:15" ht="38.25">
      <c r="A196" s="137">
        <f t="shared" si="1"/>
        <v>178</v>
      </c>
      <c r="B196" s="151" t="s">
        <v>233</v>
      </c>
      <c r="C196" s="156" t="s">
        <v>360</v>
      </c>
      <c r="D196" s="156" t="s">
        <v>234</v>
      </c>
      <c r="E196" s="157">
        <v>0.04</v>
      </c>
      <c r="F196" s="158"/>
      <c r="G196" s="157">
        <v>0.04</v>
      </c>
      <c r="H196" s="159" t="s">
        <v>354</v>
      </c>
      <c r="I196" s="156" t="s">
        <v>358</v>
      </c>
      <c r="J196" s="151" t="s">
        <v>12</v>
      </c>
      <c r="K196" s="108"/>
      <c r="L196" s="108"/>
      <c r="M196" s="108" t="s">
        <v>440</v>
      </c>
      <c r="N196" s="108"/>
      <c r="O196" s="108"/>
    </row>
    <row r="197" spans="1:15" ht="56.25" customHeight="1">
      <c r="A197" s="137">
        <f t="shared" si="1"/>
        <v>179</v>
      </c>
      <c r="B197" s="151" t="s">
        <v>13</v>
      </c>
      <c r="C197" s="156" t="s">
        <v>237</v>
      </c>
      <c r="D197" s="160" t="s">
        <v>238</v>
      </c>
      <c r="E197" s="157">
        <v>0.38</v>
      </c>
      <c r="F197" s="158"/>
      <c r="G197" s="157">
        <v>0.38</v>
      </c>
      <c r="H197" s="159" t="s">
        <v>354</v>
      </c>
      <c r="I197" s="156" t="s">
        <v>392</v>
      </c>
      <c r="J197" s="151" t="s">
        <v>501</v>
      </c>
      <c r="K197" s="108"/>
      <c r="L197" s="108"/>
      <c r="M197" s="108" t="s">
        <v>440</v>
      </c>
      <c r="N197" s="108"/>
      <c r="O197" s="108"/>
    </row>
    <row r="198" spans="1:15" ht="63.75">
      <c r="A198" s="137">
        <f t="shared" si="1"/>
        <v>180</v>
      </c>
      <c r="B198" s="152" t="s">
        <v>17</v>
      </c>
      <c r="C198" s="153" t="s">
        <v>352</v>
      </c>
      <c r="D198" s="148" t="s">
        <v>223</v>
      </c>
      <c r="E198" s="157">
        <v>3.97</v>
      </c>
      <c r="F198" s="157"/>
      <c r="G198" s="157">
        <v>3.97</v>
      </c>
      <c r="H198" s="159" t="s">
        <v>354</v>
      </c>
      <c r="I198" s="148" t="s">
        <v>476</v>
      </c>
      <c r="J198" s="161" t="s">
        <v>18</v>
      </c>
      <c r="K198" s="108"/>
      <c r="L198" s="108"/>
      <c r="M198" s="108" t="s">
        <v>440</v>
      </c>
      <c r="N198" s="108"/>
      <c r="O198" s="108"/>
    </row>
    <row r="199" spans="1:15" ht="12.75">
      <c r="A199" s="92" t="s">
        <v>21</v>
      </c>
      <c r="B199" s="92" t="s">
        <v>209</v>
      </c>
      <c r="C199" s="61"/>
      <c r="D199" s="61"/>
      <c r="E199" s="66">
        <f>SUM(E200:E206)</f>
        <v>9.335</v>
      </c>
      <c r="F199" s="63"/>
      <c r="G199" s="62"/>
      <c r="H199" s="64"/>
      <c r="I199" s="61"/>
      <c r="J199" s="60"/>
      <c r="K199" s="108"/>
      <c r="L199" s="108"/>
      <c r="M199" s="108"/>
      <c r="N199" s="108"/>
      <c r="O199" s="108"/>
    </row>
    <row r="200" spans="1:15" ht="38.25">
      <c r="A200" s="93">
        <f>+A198+1</f>
        <v>181</v>
      </c>
      <c r="B200" s="67" t="s">
        <v>239</v>
      </c>
      <c r="C200" s="54" t="s">
        <v>352</v>
      </c>
      <c r="D200" s="68" t="s">
        <v>240</v>
      </c>
      <c r="E200" s="62">
        <v>0.21</v>
      </c>
      <c r="F200" s="66"/>
      <c r="G200" s="62"/>
      <c r="H200" s="62" t="s">
        <v>354</v>
      </c>
      <c r="I200" s="69" t="s">
        <v>374</v>
      </c>
      <c r="J200" s="67" t="s">
        <v>241</v>
      </c>
      <c r="K200" s="108"/>
      <c r="L200" s="108"/>
      <c r="M200" s="108" t="s">
        <v>440</v>
      </c>
      <c r="N200" s="108"/>
      <c r="O200" s="108"/>
    </row>
    <row r="201" spans="1:15" ht="51">
      <c r="A201" s="93">
        <f aca="true" t="shared" si="2" ref="A201:A206">+A200+1</f>
        <v>182</v>
      </c>
      <c r="B201" s="60" t="s">
        <v>268</v>
      </c>
      <c r="C201" s="61" t="s">
        <v>360</v>
      </c>
      <c r="D201" s="65" t="s">
        <v>383</v>
      </c>
      <c r="E201" s="62">
        <v>4</v>
      </c>
      <c r="F201" s="66"/>
      <c r="G201" s="62"/>
      <c r="H201" s="62" t="s">
        <v>354</v>
      </c>
      <c r="I201" s="61" t="s">
        <v>269</v>
      </c>
      <c r="J201" s="60" t="s">
        <v>270</v>
      </c>
      <c r="K201" s="108"/>
      <c r="L201" s="108"/>
      <c r="M201" s="108" t="s">
        <v>440</v>
      </c>
      <c r="N201" s="108"/>
      <c r="O201" s="108"/>
    </row>
    <row r="202" spans="1:15" ht="92.25" customHeight="1">
      <c r="A202" s="93">
        <f t="shared" si="2"/>
        <v>183</v>
      </c>
      <c r="B202" s="89" t="s">
        <v>9</v>
      </c>
      <c r="C202" s="54" t="s">
        <v>352</v>
      </c>
      <c r="D202" s="94" t="s">
        <v>224</v>
      </c>
      <c r="E202" s="91">
        <v>0.278</v>
      </c>
      <c r="F202" s="90"/>
      <c r="G202" s="91"/>
      <c r="H202" s="90" t="s">
        <v>354</v>
      </c>
      <c r="I202" s="61" t="s">
        <v>358</v>
      </c>
      <c r="J202" s="60" t="s">
        <v>503</v>
      </c>
      <c r="K202" s="108"/>
      <c r="L202" s="108"/>
      <c r="M202" s="108" t="s">
        <v>440</v>
      </c>
      <c r="N202" s="108"/>
      <c r="O202" s="108"/>
    </row>
    <row r="203" spans="1:15" ht="86.25" customHeight="1">
      <c r="A203" s="93">
        <f t="shared" si="2"/>
        <v>184</v>
      </c>
      <c r="B203" s="89" t="s">
        <v>232</v>
      </c>
      <c r="C203" s="61" t="s">
        <v>360</v>
      </c>
      <c r="D203" s="94" t="s">
        <v>230</v>
      </c>
      <c r="E203" s="95" t="s">
        <v>231</v>
      </c>
      <c r="F203" s="90"/>
      <c r="G203" s="96"/>
      <c r="H203" s="90" t="s">
        <v>354</v>
      </c>
      <c r="I203" s="61" t="s">
        <v>388</v>
      </c>
      <c r="J203" s="60" t="s">
        <v>502</v>
      </c>
      <c r="K203" s="108"/>
      <c r="L203" s="108"/>
      <c r="M203" s="108" t="s">
        <v>440</v>
      </c>
      <c r="N203" s="108"/>
      <c r="O203" s="108"/>
    </row>
    <row r="204" spans="1:15" ht="91.5" customHeight="1">
      <c r="A204" s="93">
        <f t="shared" si="2"/>
        <v>185</v>
      </c>
      <c r="B204" s="89" t="s">
        <v>257</v>
      </c>
      <c r="C204" s="61" t="s">
        <v>360</v>
      </c>
      <c r="D204" s="65" t="s">
        <v>227</v>
      </c>
      <c r="E204" s="91">
        <v>3.09</v>
      </c>
      <c r="F204" s="70"/>
      <c r="G204" s="62"/>
      <c r="H204" s="90" t="s">
        <v>354</v>
      </c>
      <c r="I204" s="61" t="s">
        <v>388</v>
      </c>
      <c r="J204" s="71" t="s">
        <v>4</v>
      </c>
      <c r="K204" s="108"/>
      <c r="L204" s="108"/>
      <c r="M204" s="108" t="s">
        <v>440</v>
      </c>
      <c r="N204" s="108"/>
      <c r="O204" s="108"/>
    </row>
    <row r="205" spans="1:15" ht="44.25" customHeight="1">
      <c r="A205" s="93">
        <f t="shared" si="2"/>
        <v>186</v>
      </c>
      <c r="B205" s="89" t="s">
        <v>11</v>
      </c>
      <c r="C205" s="97" t="s">
        <v>31</v>
      </c>
      <c r="D205" s="94" t="s">
        <v>10</v>
      </c>
      <c r="E205" s="98">
        <v>0.957</v>
      </c>
      <c r="F205" s="90"/>
      <c r="G205" s="99"/>
      <c r="H205" s="97" t="s">
        <v>354</v>
      </c>
      <c r="I205" s="97" t="s">
        <v>374</v>
      </c>
      <c r="J205" s="100" t="s">
        <v>5</v>
      </c>
      <c r="K205" s="108"/>
      <c r="L205" s="108"/>
      <c r="M205" s="108" t="s">
        <v>440</v>
      </c>
      <c r="N205" s="108"/>
      <c r="O205" s="108"/>
    </row>
    <row r="206" spans="1:15" ht="90.75" customHeight="1">
      <c r="A206" s="93">
        <f t="shared" si="2"/>
        <v>187</v>
      </c>
      <c r="B206" s="89" t="s">
        <v>15</v>
      </c>
      <c r="C206" s="97" t="s">
        <v>352</v>
      </c>
      <c r="D206" s="94" t="s">
        <v>16</v>
      </c>
      <c r="E206" s="91">
        <v>0.8</v>
      </c>
      <c r="F206" s="90"/>
      <c r="G206" s="101"/>
      <c r="H206" s="90" t="s">
        <v>354</v>
      </c>
      <c r="I206" s="102" t="s">
        <v>372</v>
      </c>
      <c r="J206" s="100" t="s">
        <v>6</v>
      </c>
      <c r="K206" s="108"/>
      <c r="L206" s="108"/>
      <c r="M206" s="108" t="s">
        <v>440</v>
      </c>
      <c r="N206" s="108"/>
      <c r="O206" s="108"/>
    </row>
    <row r="207" spans="1:15" ht="12.75">
      <c r="A207" s="55" t="s">
        <v>58</v>
      </c>
      <c r="B207" s="55">
        <v>187</v>
      </c>
      <c r="C207" s="10"/>
      <c r="D207" s="10"/>
      <c r="E207" s="59">
        <f>+E181+E7</f>
        <v>423.983</v>
      </c>
      <c r="F207" s="59"/>
      <c r="G207" s="59">
        <f>+G181+G7</f>
        <v>249.63499999999996</v>
      </c>
      <c r="H207" s="10"/>
      <c r="I207" s="7"/>
      <c r="J207" s="26"/>
      <c r="K207" s="108">
        <f>COUNTIF(K6:K206,"x")</f>
        <v>9</v>
      </c>
      <c r="L207" s="108">
        <f>COUNTIF(L6:L206,"x")</f>
        <v>129</v>
      </c>
      <c r="M207" s="108">
        <f>COUNTIF(M6:M206,"x")</f>
        <v>49</v>
      </c>
      <c r="N207" s="108"/>
      <c r="O207" s="108"/>
    </row>
  </sheetData>
  <sheetProtection/>
  <protectedRanges>
    <protectedRange sqref="E197 G197" name="Range10_1_1_3_1_1_5_1"/>
    <protectedRange sqref="B122:B125" name="Range10_1_1_7_2_1"/>
    <protectedRange sqref="I122:I125" name="Range10_1_1_2_1"/>
    <protectedRange sqref="B149" name="Range10_1_1_1_1_2_1_1"/>
    <protectedRange sqref="B158" name="Range10_1_1_2_2_2_1_1_1_2_3_1_1"/>
    <protectedRange sqref="I158:I159" name="Range10_1_1_2_2_2_1_1_1_1_1_3_1_1"/>
    <protectedRange sqref="I160" name="Range10_1_1_2_2_2_1_1_1_1_3_3_1_1"/>
    <protectedRange sqref="E162 G162" name="Range10_1_1_3_1_1_5_1_1"/>
    <protectedRange sqref="B163" name="Range10_1_1_1_1_1_4_1"/>
    <protectedRange sqref="B184:B187" name="Range10_1_1_5_5_1_1"/>
  </protectedRanges>
  <mergeCells count="17">
    <mergeCell ref="A2:J2"/>
    <mergeCell ref="B8:D8"/>
    <mergeCell ref="A1:J1"/>
    <mergeCell ref="A4:A5"/>
    <mergeCell ref="B4:B5"/>
    <mergeCell ref="C4:C5"/>
    <mergeCell ref="D4:D5"/>
    <mergeCell ref="H4:I4"/>
    <mergeCell ref="J4:J5"/>
    <mergeCell ref="E4:E5"/>
    <mergeCell ref="B141:D141"/>
    <mergeCell ref="K4:M4"/>
    <mergeCell ref="B182:D182"/>
    <mergeCell ref="B7:D7"/>
    <mergeCell ref="O4:O5"/>
    <mergeCell ref="N4:N5"/>
    <mergeCell ref="F4:G4"/>
  </mergeCells>
  <conditionalFormatting sqref="K2:O3">
    <cfRule type="cellIs" priority="1" dxfId="0" operator="equal" stopIfTrue="1">
      <formula>0</formula>
    </cfRule>
    <cfRule type="cellIs" priority="2" dxfId="1" operator="equal" stopIfTrue="1">
      <formula>0</formula>
    </cfRule>
    <cfRule type="cellIs" priority="3" dxfId="0" operator="equal" stopIfTrue="1">
      <formula>0</formula>
    </cfRule>
  </conditionalFormatting>
  <printOptions horizontalCentered="1" verticalCentered="1"/>
  <pageMargins left="0.38" right="0.23" top="0.393700787401575" bottom="0.393700787401575" header="0.511811023622047" footer="0.31496062992126"/>
  <pageSetup horizontalDpi="600" verticalDpi="600" orientation="landscape"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&lt;egyptian hak&gt;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MINH</cp:lastModifiedBy>
  <cp:lastPrinted>2020-10-23T11:23:18Z</cp:lastPrinted>
  <dcterms:created xsi:type="dcterms:W3CDTF">2019-09-25T07:36:02Z</dcterms:created>
  <dcterms:modified xsi:type="dcterms:W3CDTF">2020-10-26T11:15:32Z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aVanBanDuThao">
    <vt:lpwstr/>
  </property>
</Properties>
</file>