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nh\Dropbox\PQHKH 2020\Ke hoach su dung dat nam 2021\Cac quan huyen gui 23 10 2020\"/>
    </mc:Choice>
  </mc:AlternateContent>
  <bookViews>
    <workbookView xWindow="0" yWindow="0" windowWidth="20490" windowHeight="7155"/>
  </bookViews>
  <sheets>
    <sheet name="Sheet1" sheetId="1" r:id="rId1"/>
    <sheet name="Sheet2" sheetId="2" r:id="rId2"/>
    <sheet name="Sheet3" sheetId="3" r:id="rId3"/>
  </sheets>
  <definedNames>
    <definedName name="_xlnm._FilterDatabase" localSheetId="0" hidden="1">Sheet1!$A$101:$BF$154</definedName>
    <definedName name="_xlnm.Print_Area" localSheetId="0">Sheet1!$A$1:$L$71</definedName>
    <definedName name="_xlnm.Print_Titles" localSheetId="0">Sheet1!$3:$5</definedName>
  </definedNames>
  <calcPr calcId="152511"/>
</workbook>
</file>

<file path=xl/calcChain.xml><?xml version="1.0" encoding="utf-8"?>
<calcChain xmlns="http://schemas.openxmlformats.org/spreadsheetml/2006/main">
  <c r="G30" i="1" l="1"/>
  <c r="G38" i="1"/>
  <c r="G36" i="1"/>
  <c r="G34" i="1"/>
  <c r="G24" i="1"/>
  <c r="G19" i="1"/>
  <c r="G54" i="1"/>
  <c r="Q88" i="1" l="1"/>
  <c r="P88" i="1"/>
  <c r="O97" i="1"/>
  <c r="O89" i="1"/>
  <c r="Q89" i="1" s="1"/>
  <c r="O88" i="1"/>
  <c r="P89" i="1" s="1"/>
  <c r="Q86" i="1"/>
  <c r="P86" i="1"/>
  <c r="Q85" i="1"/>
  <c r="P85" i="1"/>
  <c r="E154" i="1" l="1"/>
  <c r="G142" i="1" l="1"/>
  <c r="G136" i="1"/>
  <c r="G134" i="1"/>
  <c r="G133" i="1"/>
  <c r="G132" i="1"/>
  <c r="E122" i="1"/>
  <c r="E121" i="1"/>
  <c r="E137" i="1" s="1"/>
  <c r="G118" i="1"/>
  <c r="G58" i="1" l="1"/>
  <c r="G50" i="1"/>
  <c r="G44" i="1"/>
  <c r="G43" i="1"/>
  <c r="G42" i="1"/>
  <c r="E28" i="1"/>
  <c r="E27" i="1"/>
  <c r="E71" i="1" s="1"/>
</calcChain>
</file>

<file path=xl/sharedStrings.xml><?xml version="1.0" encoding="utf-8"?>
<sst xmlns="http://schemas.openxmlformats.org/spreadsheetml/2006/main" count="722" uniqueCount="234">
  <si>
    <t>STT</t>
  </si>
  <si>
    <t>Danh mục công trình, dự án</t>
  </si>
  <si>
    <t>Mục đích SDĐ (Mã loại đất)</t>
  </si>
  <si>
    <t>Cơ quan, tổ chức, người đăng ký</t>
  </si>
  <si>
    <t>(ha)</t>
  </si>
  <si>
    <t>Vị trí</t>
  </si>
  <si>
    <t>Căn cứ pháp lý của dự án</t>
  </si>
  <si>
    <t>Đất trồng lúa</t>
  </si>
  <si>
    <t>Thu hồi đất</t>
  </si>
  <si>
    <t>Địa danh quận</t>
  </si>
  <si>
    <t>Địa danh phường</t>
  </si>
  <si>
    <t>A</t>
  </si>
  <si>
    <t>Các dự án nằm trong Nghị quyết số 27/NQ-HĐND ngày 04/12/2019 của HĐND Thành phố</t>
  </si>
  <si>
    <t>I.</t>
  </si>
  <si>
    <t>Các dự án nằm trong Biểu 1A</t>
  </si>
  <si>
    <t>I.1</t>
  </si>
  <si>
    <t>Các dự án chuyển tiếp từ năm 2019 sang năm 2020</t>
  </si>
  <si>
    <t>I.2</t>
  </si>
  <si>
    <t>II</t>
  </si>
  <si>
    <t>Các dự án nằm trong Biểu 1B</t>
  </si>
  <si>
    <t>II.1</t>
  </si>
  <si>
    <t>II.2</t>
  </si>
  <si>
    <t>III</t>
  </si>
  <si>
    <t>Các dự án nằm trong Biểu 2</t>
  </si>
  <si>
    <t>III.1</t>
  </si>
  <si>
    <t>III.2</t>
  </si>
  <si>
    <t>B</t>
  </si>
  <si>
    <t>Các dự án không nằm trong Nghị quyết số 27/NQ-HĐND ngày 04/12/2019 của HĐND Thành phố</t>
  </si>
  <si>
    <t>I</t>
  </si>
  <si>
    <t>DGT</t>
  </si>
  <si>
    <t>DGD</t>
  </si>
  <si>
    <t>Ban QLDA ĐTXD CTGT TP Hà Nội</t>
  </si>
  <si>
    <t>DNL</t>
  </si>
  <si>
    <t>DTT</t>
  </si>
  <si>
    <t>DVH</t>
  </si>
  <si>
    <t>TSC</t>
  </si>
  <si>
    <t>BIỂU MẪU DANH MỤC CÁC DỰ ÁN TRONG KẾ HOẠCH SỬ DỤNG ĐẤT NĂM 2020 QUẬN BA ĐÌNH</t>
  </si>
  <si>
    <t>Xây dựng nhà Ga ngầm S9 thuộc tuyến đường sắt đô thị thí điểm Hà Nội</t>
  </si>
  <si>
    <t>Bản QLDA  đường sắt đô thị Hà Nội</t>
  </si>
  <si>
    <t>Ba Đình</t>
  </si>
  <si>
    <t>P. Ngọc Khánh</t>
  </si>
  <si>
    <t>QĐ 1970/QĐ-UBND ngày 27/4/2009 của UBND thành phố về việc phê duyệt dự án đầu tư</t>
  </si>
  <si>
    <t>Tuyến đường sắt đô thị thành phố Hà Nội ( hạng mục ga ngầm C5, C7, C8)</t>
  </si>
  <si>
    <t>P. Liễu Giai, Quán Thánh</t>
  </si>
  <si>
    <t>QĐ số 2054/QĐ-UBND ngày 13/11/2008 của UBND thành phố về việc phê duyệt BCNCKT dự án xây dựng tuyến đường sắt đô thị số 2 đoạn Nam Thăng Long - Trần Hưng Đạo</t>
  </si>
  <si>
    <t>Thu hồi đất khu nhà ở phía Nam sân cỏ Quảng trường Ba Đình (Khu trung tâm chính trị Ba Đình)</t>
  </si>
  <si>
    <t>CCC</t>
  </si>
  <si>
    <t>Ban Quản lý dự án ĐTXD quận Ba Đình</t>
  </si>
  <si>
    <t>Phường Điện Biên</t>
  </si>
  <si>
    <t>Xây dựng Trường Mầm non số 8 tại địa điểm trung tâm mái ấm 19/5 phường Phúc Xá</t>
  </si>
  <si>
    <t>Tổ 12 Phường Phúc Xá</t>
  </si>
  <si>
    <t>Dự án Mở rộng đường Phan Kế Bính theo quy hoạch</t>
  </si>
  <si>
    <t>Phường Cống Vị</t>
  </si>
  <si>
    <t>Quyết định số 5802/QĐ-UBND ngày 26/10/2018 của UBND thành phố Hà Nội phê duyệt dự án</t>
  </si>
  <si>
    <t>Tuyến đường sắt đô thị thí điểm thành phố Hà Nội đoạn Nhổn-Ga Hà Nội-tuyến số 3 (đoạn Thủ Lệ quận Ba Đình từ ngã 3 Voi Phục - phố Nguyễn Văn Ngọc)</t>
  </si>
  <si>
    <t>Ban QLDA đường sắt đô thị Hà Nội</t>
  </si>
  <si>
    <t>Phường Ngọc Khánh</t>
  </si>
  <si>
    <t>Quyết định số 1970/QĐ-UBND ngày 24/7/2009 của UBND thành phố về việc phê duyệt chủ trương đầu tư.</t>
  </si>
  <si>
    <t>Thu hồi địa điểm nhà đất của Tổng công ty Thương mại Hà Nội để tổ chức bán đấu giá</t>
  </si>
  <si>
    <t>ODT</t>
  </si>
  <si>
    <t>TT Phát triển quỹ đất</t>
  </si>
  <si>
    <t>Số 25 Quán Thánh  Phường Quán  Thánh</t>
  </si>
  <si>
    <t>Dự án xây dựng trường mầm non Kim Mã</t>
  </si>
  <si>
    <t>Ban QLDA Đầu tư Xây dựng</t>
  </si>
  <si>
    <t>Phường Kim Mã</t>
  </si>
  <si>
    <t>Quyết định số 2878/QĐ-UBND ngày 13/10/2017 của UBND quận Ba Đình về việc phê duyệt dự án đầu tư  xây dựng mới trường mầm non Kim Mã;Quyết định 835/QĐ-UBND ngày 23/5/2019 của UBND quận Ba Đình về việc phê duyệt điều chỉnh thời gian thực hiện dự án</t>
  </si>
  <si>
    <t>Tu bổ tôn tạo Đình An Trí</t>
  </si>
  <si>
    <t>TIN</t>
  </si>
  <si>
    <t>Phường Trúc Bạch</t>
  </si>
  <si>
    <t>Quyết định 2677/QĐ-UBND  ngày 31/10/2016 của UBND quận Ba Đình về việc phê duyệt dự án đầu tư xây dựng công trình Tu bổ, tôn tạo di tích đình An Trí; Quyết định 834/QĐ-UBND ngày 23/5/2019 của UBND quận Ba Đình về việc phê duyệt điều chỉnh thời gian thực hiện dự án</t>
  </si>
  <si>
    <t>Trường mầm non phường Cống Vị</t>
  </si>
  <si>
    <t>Ngõ 294 Đội Cấn, Phường Cống Vị</t>
  </si>
  <si>
    <t>Quyết định 2583/QĐ-UBND ngày 24/10/2016 của UBND quận Ba Đình v/v phê duyệt dự án đầu tư  xây dựng trường Mầm Non Cống Vị; Quyết định 918/QĐ-UBND ngày 03/6/2019 của UBND quận Ba Đình về việc phê duyệt điều chỉnh thời gian thực hiện dự án</t>
  </si>
  <si>
    <t>Thu hồi 05 điểm đất không đủ điều kiện tồn tại để phục vụ mục đích công cộng</t>
  </si>
  <si>
    <t>Kim Mã, Liễu Giai</t>
  </si>
  <si>
    <t>QĐ số 1996/QĐ-UBND ngày 30/10/2018 của UBND quận Ba Đình về việc phê duyệt dự án Thu hồi 05 điểm đất không đủ điều kiện tồn tại để phục vụ mục đích công cộng</t>
  </si>
  <si>
    <t>Nhà văn hóa phường Vĩnh Phúc</t>
  </si>
  <si>
    <t>Phường Vĩnh Phúc</t>
  </si>
  <si>
    <t>QĐ 2985/QĐ-UBND ngày 30/10/2017 của UBND quận Ba Đình v/v phê duyệt Báo cáo kinh tế kỹ thuật đầu tư xây dựng công trình Nhà văn hóa phường Vĩnh Phúc; Quyết định số 2486/QĐ-UBND ngày 14/9/2017 của UBND quận Ba Đình v/v phê duyệt chủ trương đầu tư dự án Xây dựng mới nhà văn hoá phường Vĩnh Phúc</t>
  </si>
  <si>
    <t>Giải phóng mặt bằng, mở thông ngõ 12 phố Đào Tấn</t>
  </si>
  <si>
    <t>QĐ 2698/QĐ-UBND ngày 21/9/2017 của UBND quận Ba Đình v/v phê duyệt Báo cáo kinh tế kỹ thuật đầu tư xây dựng công trình Giải phóng mặt bằng, mở thông ngõ 12 phố Đào Tấn; Văn bản số 1170/UBND-TNMT ngày 28/6/2017 v/v chấp thuận phê duyệt ranh giới dự án: GPMB mở thông ngõ 12 phố Đào Tấn</t>
  </si>
  <si>
    <t>Xây dựng nhà sinh hoạt cộng đồng số 1 phường Ngọc Hà</t>
  </si>
  <si>
    <t>DSH</t>
  </si>
  <si>
    <t>Phường Ngọc Hà</t>
  </si>
  <si>
    <t>Quyết định số 1995/QĐ-UBND ngày 30/10/2018 của UBND quận Ba Đình v/v phê duyệt Báo cáo kinh tế kỹ thuật đầu tư xây dựng công trình Xây dựng nhà sinh hoạt cộng đồng số 1 phường Ngọc Hà</t>
  </si>
  <si>
    <t>Xây dựng nhà văn hoá phường Phúc Xá</t>
  </si>
  <si>
    <t>Phường Phúc Xá</t>
  </si>
  <si>
    <t>QĐ 1583/QĐ-UBND ngày 10/9/2018 của UBND quận Ba Đình v/v phê duyệt báo cáo kinh tế - kỹ thuật đầu tư xây dựng công trình: Xây dựng nhà văn hóa phường Phúc Xá</t>
  </si>
  <si>
    <t>Dự án Tu bổ, tôn tạo di tích Đền Cát Triệu</t>
  </si>
  <si>
    <t>Nghị quyết 09/NQ-HĐND ngày 15/12/2018 của Hội đồng nhân dân quận Ba Đình; Quyết định 2071/QĐ-UBND ngày 31/10/2019 phê duyệt dự án đầu tư</t>
  </si>
  <si>
    <t>Tu bổ, tôn tạo di tích Đình Hữu Tiệp</t>
  </si>
  <si>
    <t>Xây dựng nhà sinh hoạt cộng đồng địa bàn dân cư số 9,10,16 phường Vĩnh Phúc</t>
  </si>
  <si>
    <t>QĐ số 1559/QĐ-UBND ngày 04/9/2018 của UBND quận Ba Đình v/v phê duyệt chủ trương đầu tư dự án. QĐ số  2048/QĐ-UBND ngày 29/10/2019 của UBND quận Ba Đình v/v phê duyệt dự án đầu tư.</t>
  </si>
  <si>
    <t>Cải tạo, nâng cấp tuyến phố Thanh Báo (thu hồi diện tích nhỏ lẻ không đủ điều kiện mặt bằng xây dựng, hợp thửa, hợp khối)</t>
  </si>
  <si>
    <t>QĐ phê duyệt báo cáo KTKT số 1589/QĐ-UBND ngày 19/7/2010 của UBND quận</t>
  </si>
  <si>
    <t>Xây dựng đường Liễu Giai- Núi Trúc (đoạn Vạn Bảo đến nút Núi Trúc), GĐ 2</t>
  </si>
  <si>
    <t>Kim Mã
Đội Cấn
Liễu Giai</t>
  </si>
  <si>
    <t>QĐ số 1189/QĐ-UBND ngày 30/03/2007 của UBND TP Hà Nội, QĐ số 1697/QĐ-UBND ngày 9/4/2019 về việc phê duyệt điều chỉnh dự án; đang triển khai GPMB, thi công.</t>
  </si>
  <si>
    <t>Cống hóa và xây dựng tuyến đường từ nút rẽ ra phố Núi Trúc đến phố Sơn Tây</t>
  </si>
  <si>
    <t>Kim Mã
Đội Cấn</t>
  </si>
  <si>
    <t>QĐ số 2114/QĐ-UBND ngày 18/11/2008 của UBND TP Hà Nội; QĐ số 1696/QĐ-UBND ngày 09/04/2019 về việc phê duyệt điều chỉnh dự án</t>
  </si>
  <si>
    <t>Di dời 2 hội dân 148-150 phố Sơn Tây, Phường Kim Mã</t>
  </si>
  <si>
    <t>Quận Ba Đình</t>
  </si>
  <si>
    <t>QĐ số 2430/QĐ-UBND ngày 22/5/2009 của UBND quận Ba Đình V/v tổ chức di rời các hộ dân tại số nhà 148-150 phố Sơn Tây, phường Kim Mã; Văn bản số 1502/UBND-QLĐT ngày 30/10/2015 của UBND quận Ba Đình về việc chấp thuận đầu tư sự án cải tạo lại khu chung cư cũ, nguy hiểm tại 148-150 phố Sơn Tây</t>
  </si>
  <si>
    <t>Dự án GPMB, lắp đặt dụng cụ thể dục thể thao phục vụ nhân dân trong khu vực tại điểm đất ngõ 515 phố Hoàng Hoa Thám</t>
  </si>
  <si>
    <t>QĐ số 1106/QĐ-UBND ngày 02/7/2019 của UBND quận Ba Đình v/v phê duyệt chủ trương đầu tư dự án</t>
  </si>
  <si>
    <t>Chỉnh trang mặt bằng do Bộ Quốc Phòng và 02 hộ gia đình Lão thành Cách mạng bàn giao thuộc di tích Hoàng Thành Thăng Long</t>
  </si>
  <si>
    <t>DDT</t>
  </si>
  <si>
    <t>Trung tâm bảo tồn di sản Thăng Long</t>
  </si>
  <si>
    <t>QĐ 5162/QĐ-UBND ngày 15/10/2009 của UBND thành phố v/v thu hồi 89,357 m² đất tại phường Quán Thánh, phường Điện Biên quận Ba Đình giao cho Trung tâm bảo tồn Di tích Cổ Loa Thành Cổ Hà Nội để thực hiện bồi thường, hỗ trợ và tái định cư, bảo tồn tôn tạo và phát huy giá trị khu di tích Thành Cổ Hà Nội</t>
  </si>
  <si>
    <t>Xây dựng đường giao thông nội bộ và khớp nối HTKT tại điểm đất tổ dân phố số 12C và 14 phường Vĩnh Phúc</t>
  </si>
  <si>
    <t>QĐ số 1107/QĐ-UBND  ngày 02/7/2019 của UBND quận Ba Đĩnh về việc phê duyệt chủ trương đầu tư dự án</t>
  </si>
  <si>
    <t>Tu bổ, tôn tạo di tích Đình Xuân Biểu</t>
  </si>
  <si>
    <t>Nghị quyết 06/NQ-HĐND ngày 02/7/2019 của Hội đồng nhân dân quận Ba Đình v/v phê duyệt chủ trương đầu tư</t>
  </si>
  <si>
    <t>Tu bổ, tôn tạo di tích Chùa Châu Long</t>
  </si>
  <si>
    <t>Xây dựng Trụ sở ĐU-HĐND-UBND phường Đội Cấn và Trạm y tế phường Đội Cấn</t>
  </si>
  <si>
    <t>Phường Đội Cấn</t>
  </si>
  <si>
    <t>Xây dựng Trụ sở ĐU-HĐND-UBND phường Ngọc Hà và mở rộng ngõ vào theo quy hoạch</t>
  </si>
  <si>
    <t>Xây dựng nhà sinh hoạt cộng đồng và sân chơi tại khu đất Tổ 35 Cụm 5, xứ đồng Phán Mai, ngõ 343 phố Đội Cấn, phường Liễu Giai</t>
  </si>
  <si>
    <t>Phường Liễu Giai</t>
  </si>
  <si>
    <t>QĐ số 1477/QĐ-UBND ngày 21/8/2019 của UBND quận Ba Đình v/v phê duyệt chủ trương đầu tư dự án</t>
  </si>
  <si>
    <t>Dự  xây dựng đường vành đai 1 đoạn từ Hoàng Cầu - Voi Phục.</t>
  </si>
  <si>
    <t>Phường Giảng Võ, Ngọc Khánh, Thành Công</t>
  </si>
  <si>
    <t>TB 135/TN-UBND ngày 2/3/2017 của UBND Thành phố Hà Nội v/v thông báo kết luận của tập thể lãnh đạo UBND TP về chủ trương đầu tư và triển khai đầu tư: Dự án xây dựng tuyến đường vành đai 1 (Đoạn Hoàng Cầu-Voi Phục)</t>
  </si>
  <si>
    <t>Xây dựng trường Mầm non Liễu Giai</t>
  </si>
  <si>
    <t xml:space="preserve">Ngõ 189, đường Hoàng Hoa Thám phường Liễu Giai  </t>
  </si>
  <si>
    <t>Thông báo số 38/TB-UBND ngày 6/3/2017 của UBND quận Ba Đình v/v thu hồi đất để thực hiện dự án xây dựng trường Mầm non Liễu Giai</t>
  </si>
  <si>
    <t>Hoàn thiện và khớp nối Hạ tầng kỹ thuật khu 7,2ha Vĩnh Phúc</t>
  </si>
  <si>
    <t>Xây dựng Trạm biến áp 110kV Bắc Thành Công và nhánh rẽ</t>
  </si>
  <si>
    <t>Ban Quản lý dự án Lưới điện Hà Nội</t>
  </si>
  <si>
    <t>Phường Thành Công</t>
  </si>
  <si>
    <t>Văn bản số1970/UBND-KT của UBND thành phố Hà Nội  ngày 27/4/2017 v/vchấp thuận vị trí xây dựng trạm điện</t>
  </si>
  <si>
    <t>Trạm biến áp 110kv Công viên Thủ Lệ</t>
  </si>
  <si>
    <t>QĐ 3914/QĐ-EVN HA NOI ngày 30/5/2019 của  Tổng công ty Điện Lực Hà Nội - Tập đoàn Điện lực việt Nam v/v Phê duyệt báo cáo nghiên cứu khả thi đầu tư xây dựng điều chỉnh công trình Trạm biến áp 110kv Công viên Thủ Lệ; QĐ 3262/QĐ-UBND của UBND thành phố Hà Nội ngày 18/6/2019 phê duyệt Điều chỉnh cục bộ Quy hoạch chi tiết  tỷ lệ 1/500 công viên Thủ Lệ tại một phần các ô đất ký hiệu CX10, TD để phục vụ xây dựng Trạm Biến áp 110kV Công viên Thủ Lệ và khu thú dữ (Phần Quy hoạch sử dụng đất và hạ tầng kỹ thuật)</t>
  </si>
  <si>
    <t>Xây dựng trụ sở Công an phường Vĩnh Phúc</t>
  </si>
  <si>
    <t>CAN</t>
  </si>
  <si>
    <t>Công an Thành phố Hà Nội</t>
  </si>
  <si>
    <t xml:space="preserve">Ngách 376/19 đường Bưởi phường Vĩnh Phúc </t>
  </si>
  <si>
    <t>QĐ số 164/QĐ-CAHN-PH41 ngày 16/01/2016 của CATP Hà Nội về việc phê duyệt chủ trương đầu tư; Văn bản số 405/UBND-QLĐT ngày 04/4/2016 vê việc chấp thuận  quy hoạch tổng mặt bằng và phương án kiến trúc sơ bộ; Biên bản xác định mốc giới ngoài thực địa ngày 15/6/2016 của Sở TNMT; Thông báo số 284/TB-UBND của UBND quận Ba Đình  ngày 30/12/2016 v/v thu hồi đất để xây dựng trụ sở Công an phường Vĩnh Phúc</t>
  </si>
  <si>
    <t>Dự án xây dựng Bãi đỗ xe của Văn phòng Chính phủ (Bãi ngầm)</t>
  </si>
  <si>
    <t>UBND Thành phố HN</t>
  </si>
  <si>
    <t>Thông báo số 167/VP-CP ngày 20/7/2016; Công văn số 6440/VP-ĐT ngày 27/7/2016; QĐ 277/QĐ-UBND ngày 13/1/2017 của UBND Thành phố Hà Nội v/v phê duyệt dự án. Thông báo số 20/TB-UBND ngày 21/2/2017 của UBND quận Ba Đình v/v thu hồi đất để thực hiện dự án bồi thường, hỗ trợ TĐC để xây dựng bãi đỗ xe cho Cơ quan Chính phủ và Văn phòng Chủ tịch nước</t>
  </si>
  <si>
    <t>Tòa nhà văn phòng cho thuê và trung tâm thương mại</t>
  </si>
  <si>
    <t>TMD</t>
  </si>
  <si>
    <t>Công ty TNHH MTV Dịch vụ du lịch và thương mại Hồng Hà</t>
  </si>
  <si>
    <t>Quyết định phê duyệt chủ trương đầu tư số 315/QĐ-UBND ngày 20/01/2016 của UBND TP Hà Nộ</t>
  </si>
  <si>
    <t>Dự án cải tạo nâng cấp xây dựng tổng thể trường THCS Mạc Đĩnh Chi</t>
  </si>
  <si>
    <t>QĐ số 2410/QĐ-UBND ngày 26/9/2016 của UBND quận Ba Đình v/v phê duyệt dự án đầu tư; QĐ 833/QĐ-UBND ngày 23/5/2019  của UBND quận Ba Đình v/v điều chỉnh thời gian thực hiện dự án</t>
  </si>
  <si>
    <t>Xây dựng Bãi đỗ xe tự động P(H1-3) tại đoạn cống hóa mương Nguyên Hồng, phường Thành Công và phường Láng Hạ, quận Đống Đa, kết nối IPARKING của Thành phố</t>
  </si>
  <si>
    <t>Công ty cổ phần cơ sở hạ tầng</t>
  </si>
  <si>
    <t>Quyết định chủ trương đầu tư số 3667/QĐ-UBND ngày 19/6/2017 do UBND thành phố Hà Nội cấp</t>
  </si>
  <si>
    <t>Dự án xây dựng trụ sở Công an phường Đội Cấn</t>
  </si>
  <si>
    <t>Cải tạo, xây dựng lại khu tập thể Viện tư liệu phim Việt Nam-The Boulevard</t>
  </si>
  <si>
    <t>Công ty TNHH Đầu tư và kinh doanh BĐS Việt - Úc</t>
  </si>
  <si>
    <t>Số 22 Liễu Giai, Cống Vị</t>
  </si>
  <si>
    <t>Quyết định số 4540/QĐ-UBND ngày 38/8/2018 của UBND thành phố Hà Nội chấp thuận đầu tư thực hiện dự án và chấp thuận về nguyên tắc phương án bồi thường, hỗ trợ, tạm cư, tái định cư</t>
  </si>
  <si>
    <t>Bãi đỗ xe ngầm kết hợp thương mại dịch vụ Công viên Thủ Lệ</t>
  </si>
  <si>
    <t>DKV, DGT, TMD</t>
  </si>
  <si>
    <t>Công ty CP Đầu tư Him Lam</t>
  </si>
  <si>
    <t>QĐ chấp thuận  chủ  trương đầu tư số 713/QĐ-UBND ngày 12/2/2019 của UBND Thành phố</t>
  </si>
  <si>
    <t>Dự án xây dựng văn phòng, căn hộ và bệt thự tại 16 Láng Hạ, phường Thành Công</t>
  </si>
  <si>
    <t>Công ty TNHH Đầu tư và phát triển Phương Đông</t>
  </si>
  <si>
    <t>QĐ điều chỉnh chủ trương đầu tư số 2991/QĐ-UBND  ngày 16/6/2018 của UBND Thành phố</t>
  </si>
  <si>
    <t>Dự án khách sạn Amiana Hotel Thành Công tại số 15 phố Thành Công</t>
  </si>
  <si>
    <t>Công ty TNHH kinh doanh lương thực, thực phẩm và hỗ trợ ngành ong</t>
  </si>
  <si>
    <t>QĐ điều chỉnh chủ trương đầu tư số 6449/QĐ-UBND  ngày 26/11/2018 của UBND Thành phố</t>
  </si>
  <si>
    <t>Bãi đỗ xe ngầm kết hợp dịch vụ thương mại tại Cung thể thao Quần Ngựa</t>
  </si>
  <si>
    <t>Công ty TNHH Dịch vụ phát triển thương mại Phúc Lợi</t>
  </si>
  <si>
    <t>QĐ chủ trương đầu tư số 2961/QĐ-UBND ngày 15/6/2018 của UBND thành phố</t>
  </si>
  <si>
    <t>Chuyển đổi mục đích sử dụng đất các ô đất nhỏ lẻ xen kẹt trên địa bàn quận sang đất ở đô thị</t>
  </si>
  <si>
    <t>Các phường</t>
  </si>
  <si>
    <t>Nghị quyết 27/2014/NQ-HĐND ngày 16/12/2014 của HĐND quận</t>
  </si>
  <si>
    <t>Nhà điều hành sản xuất, văn phòng cho thuê, chung cư và Trung tâm thương mại tại khu đất số 31 Láng Hạ, phường Thành Công</t>
  </si>
  <si>
    <t>Công ty CP Mặt Trời - Đường Sắt Việt Nam</t>
  </si>
  <si>
    <t>Báo cáo thẩm định số 670/BC-KH&amp;ĐT ngày 22/5/2018 của Sở Kế hoạch và Đầu tư v/v điều chỉnh quyết định chủ trương đầu tư Dự án Nhà điều hành sản xuất, văn phòng cho thuê, chung cư và trung tâm thương mại tại số 31 Láng Hạ, phường Thành Công, quận Ba Đình; VB chấp thuận tổng mặt bằng và phương án kiến trúc số 992/QHKT-TMB-PAKT(KHTH) ngày 13/2/2018 của Sở Quy hoạch - Kiến trúc</t>
  </si>
  <si>
    <t>Khai thác tải Trung thế TBA 110kV Bắc Thành Công</t>
  </si>
  <si>
    <t>BQL Dự án phát triển Điện lực Hà Nội</t>
  </si>
  <si>
    <t>Phường: Giảng Võ, Thành Công, Ngọc Khánh</t>
  </si>
  <si>
    <t>QĐ số 4060/QĐ-EVN Hà Nội ngày 5/6/2019</t>
  </si>
  <si>
    <t>Mở rộng trụ sở Công an quận Ba Đình</t>
  </si>
  <si>
    <t>QĐ số 1977/QĐ-UBND ngày 04/3/2013 của UBND TP Hà Nội về việc thu hồi 565,4m đất nhà, công trình tại số 35 đường Điện Biên Phủ, quận Ba Đình giao cho UBND quận quản lý để tổ chức GPMB, thực hiện dự án mở rộng trụ sở làm việc cho công an quận Ba Đình</t>
  </si>
  <si>
    <t>Tiến Bộ plaza</t>
  </si>
  <si>
    <t>Công ty TNHH MTV In Tiến Bộ - Công ty CP TUD</t>
  </si>
  <si>
    <t>QĐ số 4077/QĐ-UBND ngày 30/7/2019 của UBND Thành phố về việc phê duyệt chủ trương đầu tư dự án</t>
  </si>
  <si>
    <t xml:space="preserve">QĐ số 5916/QĐ-BCA-H41 ngày 21/10/2015 của Bộ Công an v/v uỷ quyền phê duyệt chủ trương, quyết định đầu tư xây dựng công trình thuộc CA TP Hà Nội; QĐ 7006/QĐ-UBND của UBND Thành phố ngày 09/12/2019 về việc giao 70m2 đất tại số 74 phố Ngọc Hà, phường Đội Cấn, quận Ba Đình và hợp với thửa đất số 72 phố Ngọc Hà để sử dụng cùng với công trình đã xây dựng trên đất vào mục đích bố trí trụ sở làm việc và doanh trại Công an phường Đội Cấn </t>
  </si>
  <si>
    <t>II.</t>
  </si>
  <si>
    <t>x</t>
  </si>
  <si>
    <t>QĐ số 1962/QĐ-UBND  ngày 19/7/2017 của UBND quận Ba Đình v/v giao BQL dự án ĐTXD quận Ba Đình làm chủ đầu tư các dự án thực hiện trong giai đoạn 2017-2020</t>
  </si>
  <si>
    <t>Văn bản 3018/TB-STNMT-CCQLĐĐ ngày 19/12/2016 của Sở Tài nguyên Môi trường Hà Nội v/v chỉ đạo trung tâm PTQĐ Hà Nội tiếp nhận và xử lý đối với 61 địa điểm nhà, đất thu hồi từ Tổng công ty Thương Mại, Hà Nội</t>
  </si>
  <si>
    <t>2017-2020</t>
  </si>
  <si>
    <t>Ghi chú</t>
  </si>
  <si>
    <t>Kết quả thực hiện</t>
  </si>
  <si>
    <t>Đã hoàn thành việc điều tra, đo đạc, kiểm đếm; Đang tổ chức thẩm định dự thảo phương án BT, HT&amp;TĐC</t>
  </si>
  <si>
    <t>Đã Thông báo Thu hồi đất; Đang tiến hành điều tra sơ bộ hiện trạng phục vụ Lập Hồ sơ kỹ thuật thửa đất và xác định chủ thể thu hồi đất</t>
  </si>
  <si>
    <t>Đã ban hành Thông báo Thu hồi đất</t>
  </si>
  <si>
    <t>Đã phê duyệt chủ trương đầu tư theo Nghị quyết 09/NQ-HĐND ngày 15/12/2018 của Hội đồng nhân dân quận Ba Đình</t>
  </si>
  <si>
    <t>Đã ban hành thông báo thu hồi đất</t>
  </si>
  <si>
    <t>Chưa có quyết định giao nhiệm vụ. Hiện UBND quận đang trình Thành phố phê duyệt chủ trương đầu tư và phê duyệt dự án.</t>
  </si>
  <si>
    <t>Đang thiết lập hồ sơ trình UBND quận ban hành Thông báo thu hồi đất.</t>
  </si>
  <si>
    <t>QĐ số 6034/QĐ-UBND ngày 07/10/2013 của UBND Thành phố Hà Nội V/v phê duyệt cho phép thực hiện chuẩn bị đầu tư Dự án Hoàn thiện và khớp nối hạ tầng kỹ thuật khu 7,2 ha Vĩnh Phúc; Kế hoạch thực hiện dự án vào năm 2020 theo Văn bản số 673/HĐND-KTNS ngày 27/11/2017 của HĐND Thành phố và Văn bản số 6444/UBND-ĐT ngày 18/12/2017 của UBND thành phố</t>
  </si>
  <si>
    <t>Sở TNMT đã tổ chức bàn giao mốc ranh giới ngoài thực địa và đang tiến hành lập hồ sơ KTTĐ</t>
  </si>
  <si>
    <t>DT</t>
  </si>
  <si>
    <t>Trong đó DT</t>
  </si>
  <si>
    <t>(Kèm theo Quyết định số       /QĐ-UBND ngày    tháng    năm 2020 của UBND Thành phố)</t>
  </si>
  <si>
    <t>Đang xin UBND Thành phố cho phép xây dựng công trình (loại bỏ)</t>
  </si>
  <si>
    <t>UBND quận đã ban hành Quyết định thu hồi đất và phê duyệt PA BTHT&amp;TĐC (loại bỏ)</t>
  </si>
  <si>
    <t>Đã tổ chức bàn giao mốc, ranh giới ngoài thự địa; Đã hoàn thành việc điều tra, đo đạc, kiểm đếm và lập Dự thảo PA BTHT&amp;TĐC. (đang điều chỉnh)</t>
  </si>
  <si>
    <t>Đã tổ chức bàn giao mốc, ranh giới ngoài thự địa; Đã lập Hồ sơ kỹ thuật thửa đất, đang tiến hành điều tra, đo đạc, kiểm đếm.
(đang điều chỉnh)</t>
  </si>
  <si>
    <t>Kế hoạch thực hiện dự án vào năm 2020 theo Văn bản số 673/HĐND-KTNS ngày 27/11/2017 của HĐND TP và Văn bản số 6444/UBND-ĐT ngày 18/12/2017 của UBND TP</t>
  </si>
  <si>
    <t xml:space="preserve">Đã có quyết định thu hồi đất đối với hộ dân </t>
  </si>
  <si>
    <t xml:space="preserve">Đã ban hành Thông báo Thu hồi đất </t>
  </si>
  <si>
    <t>Các dự án loại bỏ sau khi rà soát</t>
  </si>
  <si>
    <r>
      <t xml:space="preserve">Thông báo kết luận số 410/TB-VPCP ngày 15/12/2016 của Thủ tướng Chính phủ, có nội dung giải phóng mặt bằng Khu nhà phía Nam sân cỏ Quảng trường Ba Đình; </t>
    </r>
    <r>
      <rPr>
        <sz val="11.5"/>
        <rFont val="Times New Roman"/>
        <family val="1"/>
        <charset val="163"/>
      </rPr>
      <t>Quyết định số 2717/QĐ-UBND ngày 22/5/2019 của UBND TP v/v giao nhiệm vụ cho UBND quận Ba Đình làm chủ đầu tư thực hiện di chuyển các hộ dân đang thuê nhà hoặc đang sử dụng nhà thuộc sở hữu nhà nước thuộc khu vực phía Nam sân cỏ Quảng trường Ba Đình</t>
    </r>
  </si>
  <si>
    <t xml:space="preserve">Tổng diện tích </t>
  </si>
  <si>
    <t>Diện tích (ha)</t>
  </si>
  <si>
    <t>BIỂU MẪU DANH MỤC CÁC DỰ ÁN TRONG KẾ HOẠCH SỬ DỤNG ĐẤT NĂM 2021 QUẬN BA ĐÌNH</t>
  </si>
  <si>
    <t>Các dự án chuyển tiếp từ năm 2020 sang năm 2021</t>
  </si>
  <si>
    <t>Các dự đăng ký mới thực hiện trong năm 2021</t>
  </si>
  <si>
    <t>Tu bổ tôn tạo di tích Đình An Trí</t>
  </si>
  <si>
    <t>Xây dựng mới Nhà văn hóa phường Vĩnh Phúc</t>
  </si>
  <si>
    <t>Tu bổ, tôn tạo di tích Đình Kim Mã Thượng</t>
  </si>
  <si>
    <t>Nghị quyết 16/2014/NQ-HĐND ngày 14/7/2020 của HĐND quận v/v phê duyệt chủ trương đầu tư</t>
  </si>
  <si>
    <t>Tăng diện tích đất thu hồi</t>
  </si>
  <si>
    <t>QĐ 2985/QĐ-UBND ngày 30/10/2017 của UBND quận Ba Đình v/v phê duyệt Báo cáo kinh tế kỹ thuật đầu tư xây dựng công trình Nhà văn hóa phường Vĩnh Phúc; Quyết định số 2486/QĐ-UBND ngày 14/9/2017 của UBND quận Ba Đình v/v phê duyệt chủ trương đầu tư dự án Xây dựng mới nhà văn hoá phường Vĩnh Phúc;                   - UBND quận đã ban hành thông báo thu hồi đất, tổ chức điều tra khảo sát hiện trạng nhà đất, hoàn thành lập và niêm yết dự thảo phương án BTHT&amp;TĐC. Hiện nay, đang trình UBND quận thu hồi đất và phê duyệt phương án BTHT&amp;TĐC chính thức.</t>
  </si>
  <si>
    <t xml:space="preserve">QĐ 2698/QĐ-UBND ngày 21/9/2017 của UBND quận Ba Đình v/v phê duyệt Báo cáo kinh tế kỹ thuật đầu tư xây dựng công trình Giải phóng mặt bằng, mở thông ngõ 12 phố Đào Tấn; Văn bản số 1170/UBND-TNMT ngày 28/6/2017 v/v chấp thuận phê duyệt ranh giới dự án: GPMB mở thông ngõ 12 phố Đào Tấn;                           UBND quận đã ban hành Thông báo thu hồi đất, Tổ công tác đang điều tra khảo sát hiện trạng nhà đất và lập dự thảo phương án BTHT&amp;TĐC.                          </t>
  </si>
  <si>
    <t>QĐ số 6034/QĐ-UBND ngày 07/10/2013 của UBND Thành phố Hà Nội V/v phê duyệt cho phép thực hiện chuẩn bị đầu tư Dự án Hoàn thiện và khớp nối hạ tầng kỹ thuật khu 7,2 ha Vĩnh Phúc; Kế hoạch thực hiện dự án vào năm 2020 theo Văn bản số 673/HĐND-KTNS ngày 27/11/2017 của HĐND Thành phố và Văn bản số 6444/UBND-ĐT ngày 18/12/2017 của UBND thành phố; - UBND Thành phố ban hành Quyết định số 6588/QĐ-UBND ngày 13/11/2019 về việc phê duyệt BC NCKT dự án.</t>
  </si>
  <si>
    <t xml:space="preserve">Nghị quyết 09/NQ-HĐND ngày 15/12/2018 của Hội đồng nhân dân quận Ba Đình; Quyết định 2071/QĐ-UBND ngày 31/10/2019 phê duyệt dự án đầu tư;Sở TNMT đã tổ chức bàn giao mốc giới ngoài thực địa. UBND quận đang ban hành Thông báo thu hồi đất đến từng hộ dân. </t>
  </si>
  <si>
    <t xml:space="preserve">Nghị quyết 09/NQ-HĐND ngày 15/12/2018 của Hội đồng nhân dân quận Ba Đình; Quyết định 2071/QĐ-UBND ngày 31/10/2019 phê duyệt dự án đầu tư; Sở TNMT đã tổ chức bàn giao mốc giới ngoài thực địa. UBND quận đang ban hành Thông báo thu hồi đất đến từng hộ dân. </t>
  </si>
  <si>
    <t>QĐ số 1995/QĐ-UBND ngày 30/10/2018 của UBND quận Ba Đình về việc phê duyệt dự án Thu hồi 05 điểm đất không đủ điều kiện tồn tại để phục vụ mục đích công cộng;                                                                                              - Ngày 09/6/2020, UBND quận đã ban hành Thông báo thu hồi đất giao đến từng hộ gia đình để thực hiện GPMB dự án</t>
  </si>
  <si>
    <t>Quyết định 2677/QĐ-UBND  ngày 31/10/2016 của UBND quận Ba Đình về việc phê duyệt dự án đầu tư xây dựng công trình Tu bổ, tôn tạo di tích đình An Trí; Quyết định 834/QĐ-UBND ngày 23/5/2019 của UBND quận Ba Đình về việc phê duyệt điều chỉnh thời gian thực hiện dự án; - Ngày 25/8/2020, UBND quận đã ban hành Thông báo thu hồi đất giao đến từng hộ gia đình để thực hiện GPMB dự án.</t>
  </si>
  <si>
    <t>Bổ sung QĐ điều chỉnh thời gian thực hiện DA</t>
  </si>
  <si>
    <t>Thông báo kết luận số 410/TB-VPCP ngày 15/12/2016 của Thủ tướng Chính phủ, có nội dung giải phóng mặt bằng Khu nhà phía Nam sân cỏ Quảng trường Ba Đình; Quyết định số 2717/QĐ-UBND ngày 22/5/2019 của UBND TP v/v giao nhiệm vụ cho UBND quận Ba Đình làm chủ đầu tư thực hiện di chuyển các hộ dân đang thuê nhà hoặc đang sử dụng nhà thuộc sở hữu nhà nước thuộc khu vực phía Nam sân cỏ Quảng trường Ba Đình; Hiện nay đang lập hồ sơ kỹ thuật thửa đất và tổ chức điều tra, khảo sát hiện trạng nhà, đất</t>
  </si>
  <si>
    <t>QĐ số 164/QĐ-CAHN-PH41 ngày 16/01/2016 của CATP Hà Nội về việc phê duyệt chủ trương đầu tư; Văn bản số 405/UBND-QLĐT ngày 04/4/2016 vê việc chấp thuận  quy hoạch tổng mặt bằng và phương án kiến trúc sơ bộ; Biên bản xác định mốc giới ngoài thực địa ngày 15/6/2016 của Sở TNMT; Thông báo số 284/TB-UBND của UBND quận Ba Đình  ngày 30/12/2016 v/v thu hồi đất để xây dựng trụ sở Công an phường Vĩnh Phúc; UBND quận đang ban hành Thông báo thu hồi đất đến từng hộ dân.</t>
  </si>
  <si>
    <t>TB 135/TN-UBND ngày 2/3/2017 của UBND Thành phố Hà Nội v/v thông báo kết luận của tập thể lãnh đạo UBND TP về chủ trương đầu tư và triển khai đầu tư: Dự án xây dựng tuyến đường vành đai 1 (Đoạn Hoàng Cầu-Voi Phục); Hiện nay Hội đồng đang triển khai công tác BT, HT&amp;TĐC.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</si>
</sst>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00\ _₫_-;\-* #.##0.00\ _₫_-;_-* &quot;-&quot;??\ _₫_-;_-@_-"/>
    <numFmt numFmtId="166" formatCode="_(* #.##0.00_);_(* \(#.##0.00\);_(* &quot;-&quot;??_);_(@_)"/>
    <numFmt numFmtId="167" formatCode="0.000"/>
    <numFmt numFmtId="168" formatCode="0.0000"/>
  </numFmts>
  <fonts count="41" x14ac:knownFonts="1">
    <font>
      <sz val="11"/>
      <color theme="1"/>
      <name val="Calibri"/>
      <family val="2"/>
      <charset val="163"/>
      <scheme val="minor"/>
    </font>
    <font>
      <sz val="10"/>
      <name val="Arial"/>
      <family val="2"/>
    </font>
    <font>
      <sz val="12"/>
      <name val=".VnTime"/>
      <family val="2"/>
    </font>
    <font>
      <sz val="11"/>
      <color indexed="8"/>
      <name val="Calibri"/>
      <family val="2"/>
      <charset val="163"/>
    </font>
    <font>
      <sz val="11"/>
      <color indexed="8"/>
      <name val="Calibri"/>
      <family val="2"/>
    </font>
    <font>
      <sz val="10"/>
      <name val="Times New Roman"/>
      <family val="1"/>
    </font>
    <font>
      <sz val="14"/>
      <name val=".VnTime"/>
      <family val="2"/>
    </font>
    <font>
      <sz val="11"/>
      <color indexed="8"/>
      <name val="Calibri"/>
      <family val="2"/>
    </font>
    <font>
      <sz val="11"/>
      <name val="Calibri"/>
      <family val="2"/>
      <charset val="163"/>
    </font>
    <font>
      <sz val="11.5"/>
      <name val="Times New Roman"/>
      <family val="1"/>
    </font>
    <font>
      <sz val="11.5"/>
      <name val="Cambria"/>
      <family val="1"/>
      <charset val="163"/>
    </font>
    <font>
      <sz val="11.5"/>
      <name val="Times New Roman"/>
      <family val="1"/>
      <charset val="163"/>
    </font>
    <font>
      <b/>
      <sz val="11.5"/>
      <name val="Times New Roman"/>
      <family val="1"/>
      <charset val="163"/>
    </font>
    <font>
      <sz val="11"/>
      <name val="Times New Roman"/>
      <family val="1"/>
    </font>
    <font>
      <sz val="11"/>
      <color theme="1"/>
      <name val="Calibri"/>
      <family val="2"/>
    </font>
    <font>
      <b/>
      <sz val="12"/>
      <name val="Times New Roman"/>
      <family val="1"/>
      <charset val="163"/>
    </font>
    <font>
      <b/>
      <sz val="12"/>
      <name val="Times New Roman"/>
      <family val="1"/>
    </font>
    <font>
      <sz val="11"/>
      <name val="Cambria"/>
      <family val="1"/>
      <charset val="163"/>
    </font>
    <font>
      <sz val="11"/>
      <name val="Calibri"/>
      <family val="2"/>
      <charset val="163"/>
      <scheme val="minor"/>
    </font>
    <font>
      <i/>
      <sz val="12"/>
      <name val="Times New Roman"/>
      <family val="1"/>
      <charset val="163"/>
    </font>
    <font>
      <i/>
      <sz val="12"/>
      <name val="Times New Roman"/>
      <family val="1"/>
    </font>
    <font>
      <b/>
      <sz val="11"/>
      <name val="Cambria"/>
      <family val="1"/>
      <charset val="163"/>
    </font>
    <font>
      <b/>
      <sz val="11"/>
      <name val="Times New Roman"/>
      <family val="1"/>
    </font>
    <font>
      <b/>
      <sz val="11"/>
      <name val="Calibri"/>
      <family val="2"/>
      <charset val="163"/>
    </font>
    <font>
      <sz val="14"/>
      <name val="Cambria"/>
      <family val="1"/>
      <charset val="163"/>
      <scheme val="major"/>
    </font>
    <font>
      <sz val="11"/>
      <name val="Cambria"/>
      <family val="1"/>
      <charset val="163"/>
      <scheme val="major"/>
    </font>
    <font>
      <sz val="12"/>
      <name val="Cambria"/>
      <family val="1"/>
      <charset val="163"/>
      <scheme val="major"/>
    </font>
    <font>
      <b/>
      <sz val="11.5"/>
      <name val="Cambria"/>
      <family val="1"/>
      <charset val="163"/>
      <scheme val="major"/>
    </font>
    <font>
      <sz val="11.5"/>
      <name val="Cambria"/>
      <family val="1"/>
      <charset val="163"/>
      <scheme val="major"/>
    </font>
    <font>
      <b/>
      <sz val="11"/>
      <name val="Cambria"/>
      <family val="1"/>
      <charset val="163"/>
      <scheme val="major"/>
    </font>
    <font>
      <sz val="11"/>
      <color rgb="FFFF0000"/>
      <name val="Cambria"/>
      <family val="1"/>
      <charset val="163"/>
      <scheme val="major"/>
    </font>
    <font>
      <sz val="11.5"/>
      <color rgb="FFFF0000"/>
      <name val="Cambria"/>
      <family val="1"/>
      <charset val="163"/>
      <scheme val="major"/>
    </font>
    <font>
      <sz val="11"/>
      <color rgb="FFFF0000"/>
      <name val="Calibri"/>
      <family val="2"/>
      <charset val="163"/>
    </font>
    <font>
      <sz val="11"/>
      <color theme="1"/>
      <name val="Calibri"/>
      <family val="2"/>
      <charset val="163"/>
    </font>
    <font>
      <sz val="10"/>
      <color rgb="FF00B050"/>
      <name val="Times New Roman"/>
      <family val="1"/>
    </font>
    <font>
      <b/>
      <sz val="11"/>
      <color theme="1"/>
      <name val="Cambria"/>
      <family val="1"/>
      <charset val="163"/>
      <scheme val="major"/>
    </font>
    <font>
      <sz val="11"/>
      <color theme="1"/>
      <name val="Cambria"/>
      <family val="1"/>
      <charset val="163"/>
      <scheme val="major"/>
    </font>
    <font>
      <sz val="10"/>
      <color theme="1"/>
      <name val="Times New Roman"/>
      <family val="1"/>
    </font>
    <font>
      <sz val="12"/>
      <color theme="1"/>
      <name val="Cambria"/>
      <family val="1"/>
      <charset val="163"/>
      <scheme val="major"/>
    </font>
    <font>
      <sz val="11"/>
      <color theme="1"/>
      <name val="Cambria"/>
      <family val="1"/>
      <charset val="163"/>
    </font>
    <font>
      <b/>
      <sz val="11"/>
      <color theme="1"/>
      <name val="Cambria"/>
      <family val="1"/>
      <charset val="163"/>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165" fontId="3" fillId="0" borderId="0" applyFont="0" applyFill="0" applyBorder="0" applyAlignment="0" applyProtection="0"/>
    <xf numFmtId="166" fontId="5" fillId="0" borderId="0" applyFont="0" applyFill="0" applyBorder="0" applyAlignment="0" applyProtection="0"/>
    <xf numFmtId="166" fontId="7" fillId="0" borderId="0" applyFont="0" applyFill="0" applyBorder="0" applyAlignment="0" applyProtection="0"/>
    <xf numFmtId="0" fontId="2" fillId="0" borderId="0"/>
    <xf numFmtId="0" fontId="4" fillId="0" borderId="0"/>
    <xf numFmtId="0" fontId="2" fillId="0" borderId="0"/>
    <xf numFmtId="0" fontId="2" fillId="0" borderId="0"/>
    <xf numFmtId="0" fontId="14" fillId="0" borderId="0"/>
    <xf numFmtId="0" fontId="1" fillId="0" borderId="0"/>
    <xf numFmtId="0" fontId="1" fillId="0" borderId="0"/>
    <xf numFmtId="0" fontId="6" fillId="0" borderId="0"/>
    <xf numFmtId="0" fontId="6" fillId="0" borderId="0"/>
    <xf numFmtId="0" fontId="1" fillId="0" borderId="0"/>
  </cellStyleXfs>
  <cellXfs count="294">
    <xf numFmtId="0" fontId="0" fillId="0" borderId="0" xfId="0"/>
    <xf numFmtId="0" fontId="9" fillId="0" borderId="1" xfId="1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67" fontId="9" fillId="0" borderId="1" xfId="4" applyNumberFormat="1" applyFont="1" applyFill="1" applyBorder="1" applyAlignment="1">
      <alignment horizontal="center" vertical="center" wrapText="1"/>
    </xf>
    <xf numFmtId="0" fontId="9" fillId="0" borderId="1" xfId="13"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167" fontId="9" fillId="0" borderId="1" xfId="13" applyNumberFormat="1" applyFont="1" applyFill="1" applyBorder="1" applyAlignment="1">
      <alignment horizontal="center" vertical="center" wrapText="1"/>
    </xf>
    <xf numFmtId="0" fontId="9" fillId="0" borderId="1" xfId="13" applyNumberFormat="1" applyFont="1" applyFill="1" applyBorder="1" applyAlignment="1">
      <alignment horizontal="left" vertical="center" wrapText="1"/>
    </xf>
    <xf numFmtId="0" fontId="9" fillId="0" borderId="1" xfId="13" applyNumberFormat="1" applyFont="1" applyFill="1" applyBorder="1" applyAlignment="1">
      <alignment horizontal="justify" vertical="center" wrapText="1"/>
    </xf>
    <xf numFmtId="167"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1" xfId="13" applyFont="1" applyFill="1" applyBorder="1" applyAlignment="1">
      <alignment horizontal="center" vertical="center" wrapText="1"/>
    </xf>
    <xf numFmtId="2" fontId="9" fillId="0" borderId="1" xfId="13" applyNumberFormat="1" applyFont="1" applyFill="1" applyBorder="1" applyAlignment="1">
      <alignment horizontal="center" vertical="center" wrapText="1"/>
    </xf>
    <xf numFmtId="0" fontId="9" fillId="0" borderId="1" xfId="13" applyFont="1" applyFill="1" applyBorder="1" applyAlignment="1">
      <alignment horizontal="left" vertical="center" wrapText="1"/>
    </xf>
    <xf numFmtId="0" fontId="9" fillId="0" borderId="1" xfId="8" applyNumberFormat="1" applyFont="1" applyFill="1" applyBorder="1" applyAlignment="1">
      <alignment horizontal="center" vertical="center" wrapText="1"/>
    </xf>
    <xf numFmtId="0" fontId="9" fillId="0" borderId="1" xfId="0" applyFont="1" applyFill="1" applyBorder="1" applyAlignment="1">
      <alignment horizontal="center" vertical="center"/>
    </xf>
    <xf numFmtId="167" fontId="9" fillId="0" borderId="1" xfId="3" applyNumberFormat="1" applyFont="1" applyFill="1" applyBorder="1" applyAlignment="1">
      <alignment vertical="center"/>
    </xf>
    <xf numFmtId="164" fontId="9" fillId="0" borderId="1" xfId="3" applyNumberFormat="1" applyFont="1" applyFill="1" applyBorder="1" applyAlignment="1">
      <alignment vertical="center"/>
    </xf>
    <xf numFmtId="0" fontId="9" fillId="0" borderId="1" xfId="0" applyFont="1" applyFill="1" applyBorder="1" applyAlignment="1">
      <alignment horizontal="left" vertical="center" wrapText="1"/>
    </xf>
    <xf numFmtId="0" fontId="10" fillId="0" borderId="1" xfId="13" applyFont="1" applyFill="1" applyBorder="1" applyAlignment="1">
      <alignment horizontal="center" vertical="center" wrapText="1"/>
    </xf>
    <xf numFmtId="0" fontId="10" fillId="0" borderId="1" xfId="13" applyFont="1" applyFill="1" applyBorder="1" applyAlignment="1">
      <alignment vertical="center" wrapText="1"/>
    </xf>
    <xf numFmtId="167" fontId="10" fillId="0" borderId="1" xfId="13" applyNumberFormat="1" applyFont="1" applyFill="1" applyBorder="1" applyAlignment="1">
      <alignment horizontal="center" vertical="center" wrapText="1"/>
    </xf>
    <xf numFmtId="2" fontId="10" fillId="0" borderId="1" xfId="13" applyNumberFormat="1" applyFont="1" applyFill="1" applyBorder="1" applyAlignment="1">
      <alignment horizontal="center" vertical="center" wrapText="1"/>
    </xf>
    <xf numFmtId="167" fontId="10" fillId="0" borderId="1" xfId="13" applyNumberFormat="1" applyFont="1" applyFill="1" applyBorder="1" applyAlignment="1">
      <alignment horizontal="left" vertical="center" wrapText="1"/>
    </xf>
    <xf numFmtId="0" fontId="10" fillId="0" borderId="1" xfId="13" applyFont="1" applyFill="1" applyBorder="1" applyAlignment="1">
      <alignment horizontal="justify" vertical="center" wrapText="1"/>
    </xf>
    <xf numFmtId="0" fontId="11" fillId="0" borderId="1" xfId="13" applyFont="1" applyFill="1" applyBorder="1" applyAlignment="1">
      <alignment vertical="center" wrapText="1"/>
    </xf>
    <xf numFmtId="0" fontId="11" fillId="0" borderId="1" xfId="4" applyFont="1" applyFill="1" applyBorder="1" applyAlignment="1">
      <alignment horizontal="center" vertical="center" wrapText="1"/>
    </xf>
    <xf numFmtId="0" fontId="11" fillId="0" borderId="1" xfId="13" applyFont="1" applyFill="1" applyBorder="1" applyAlignment="1">
      <alignment horizontal="center" vertical="center" wrapText="1"/>
    </xf>
    <xf numFmtId="167" fontId="11" fillId="0" borderId="1" xfId="13" applyNumberFormat="1" applyFont="1" applyFill="1" applyBorder="1" applyAlignment="1">
      <alignment horizontal="center" vertical="center" wrapText="1"/>
    </xf>
    <xf numFmtId="2" fontId="11" fillId="0" borderId="1" xfId="13" applyNumberFormat="1" applyFont="1" applyFill="1" applyBorder="1" applyAlignment="1">
      <alignment horizontal="center" vertical="center" wrapText="1"/>
    </xf>
    <xf numFmtId="0" fontId="11" fillId="0" borderId="1" xfId="13" applyFont="1" applyFill="1" applyBorder="1" applyAlignment="1">
      <alignment horizontal="left" vertical="center" wrapText="1"/>
    </xf>
    <xf numFmtId="0" fontId="11" fillId="0" borderId="1" xfId="4" applyFont="1" applyFill="1" applyBorder="1" applyAlignment="1">
      <alignment horizontal="justify" vertical="center" wrapText="1"/>
    </xf>
    <xf numFmtId="0" fontId="10" fillId="0" borderId="1" xfId="4"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8" fillId="0" borderId="0" xfId="0" applyFont="1" applyFill="1"/>
    <xf numFmtId="0" fontId="8" fillId="0" borderId="0" xfId="0" applyFont="1" applyFill="1" applyAlignment="1">
      <alignment horizontal="center" vertical="center" wrapText="1"/>
    </xf>
    <xf numFmtId="0" fontId="8" fillId="0" borderId="1" xfId="0" applyFont="1" applyFill="1" applyBorder="1"/>
    <xf numFmtId="0" fontId="13" fillId="0" borderId="1" xfId="0" applyFont="1" applyFill="1" applyBorder="1" applyAlignment="1">
      <alignment horizontal="center" vertical="center" wrapText="1"/>
    </xf>
    <xf numFmtId="0" fontId="9" fillId="0" borderId="1" xfId="4" applyNumberFormat="1" applyFont="1" applyFill="1" applyBorder="1" applyAlignment="1">
      <alignment horizontal="left"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21" fillId="0" borderId="0" xfId="0" applyFont="1" applyFill="1" applyAlignment="1">
      <alignment horizontal="center" vertical="center" wrapText="1"/>
    </xf>
    <xf numFmtId="0" fontId="23" fillId="0" borderId="0" xfId="0" applyFont="1" applyFill="1" applyAlignment="1">
      <alignment horizontal="center" vertical="center" wrapText="1"/>
    </xf>
    <xf numFmtId="0" fontId="18" fillId="0" borderId="0" xfId="0" applyFont="1" applyFill="1" applyAlignment="1">
      <alignment horizontal="left" vertical="center" wrapText="1"/>
    </xf>
    <xf numFmtId="0" fontId="13" fillId="0" borderId="0" xfId="0" applyFont="1" applyFill="1" applyAlignment="1">
      <alignment horizontal="center" vertical="center" wrapText="1"/>
    </xf>
    <xf numFmtId="0" fontId="24" fillId="0" borderId="0" xfId="0" applyFont="1" applyFill="1" applyAlignment="1">
      <alignment horizontal="left" vertical="center" wrapText="1"/>
    </xf>
    <xf numFmtId="0" fontId="9" fillId="0" borderId="1" xfId="4" applyNumberFormat="1" applyFont="1" applyFill="1" applyBorder="1" applyAlignment="1">
      <alignment vertical="center" wrapText="1"/>
    </xf>
    <xf numFmtId="0" fontId="9" fillId="0" borderId="1" xfId="4" applyNumberFormat="1" applyFont="1" applyFill="1" applyBorder="1" applyAlignment="1">
      <alignment horizontal="justify" vertical="center" wrapText="1"/>
    </xf>
    <xf numFmtId="0" fontId="9" fillId="0" borderId="1" xfId="1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167" fontId="9" fillId="0" borderId="1" xfId="1" applyNumberFormat="1" applyFont="1" applyFill="1" applyBorder="1" applyAlignment="1">
      <alignment horizontal="center" vertical="center" wrapText="1"/>
    </xf>
    <xf numFmtId="3" fontId="9" fillId="0" borderId="1" xfId="12" applyNumberFormat="1" applyFont="1" applyFill="1" applyBorder="1" applyAlignment="1">
      <alignment vertical="center" wrapText="1"/>
    </xf>
    <xf numFmtId="0" fontId="9" fillId="0" borderId="1" xfId="4" applyFont="1" applyFill="1" applyBorder="1" applyAlignment="1">
      <alignment horizontal="center" vertical="center" wrapText="1"/>
    </xf>
    <xf numFmtId="167" fontId="11" fillId="0" borderId="1" xfId="13" applyNumberFormat="1" applyFont="1" applyFill="1" applyBorder="1" applyAlignment="1">
      <alignment horizontal="left" vertical="center" wrapText="1"/>
    </xf>
    <xf numFmtId="0" fontId="11" fillId="0" borderId="1" xfId="13" applyFont="1" applyFill="1" applyBorder="1" applyAlignment="1">
      <alignment horizontal="justify" vertical="center" wrapText="1"/>
    </xf>
    <xf numFmtId="167" fontId="28" fillId="0" borderId="1" xfId="4" applyNumberFormat="1" applyFont="1" applyFill="1" applyBorder="1" applyAlignment="1">
      <alignment horizontal="center" vertical="center" wrapText="1"/>
    </xf>
    <xf numFmtId="167" fontId="28" fillId="0" borderId="1" xfId="3" applyNumberFormat="1" applyFont="1" applyFill="1" applyBorder="1" applyAlignment="1">
      <alignment vertical="center"/>
    </xf>
    <xf numFmtId="0" fontId="28" fillId="0" borderId="1" xfId="4" applyNumberFormat="1" applyFont="1" applyFill="1" applyBorder="1" applyAlignment="1">
      <alignment horizontal="center" vertical="center" wrapText="1"/>
    </xf>
    <xf numFmtId="167" fontId="28" fillId="0" borderId="1" xfId="0" applyNumberFormat="1" applyFont="1" applyFill="1" applyBorder="1" applyAlignment="1">
      <alignment horizontal="center" vertical="center" wrapText="1"/>
    </xf>
    <xf numFmtId="167" fontId="28" fillId="0" borderId="1" xfId="13"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justify" vertical="center" wrapText="1"/>
    </xf>
    <xf numFmtId="0" fontId="28" fillId="0" borderId="1" xfId="4" applyFont="1" applyFill="1" applyBorder="1" applyAlignment="1">
      <alignment horizontal="center" vertical="center" wrapText="1"/>
    </xf>
    <xf numFmtId="0" fontId="28" fillId="0" borderId="1" xfId="13" applyFont="1" applyFill="1" applyBorder="1" applyAlignment="1">
      <alignment horizontal="left" vertical="center" wrapText="1"/>
    </xf>
    <xf numFmtId="0" fontId="28" fillId="0" borderId="1" xfId="13" applyFont="1" applyFill="1" applyBorder="1" applyAlignment="1">
      <alignment horizontal="center" vertical="center" wrapText="1"/>
    </xf>
    <xf numFmtId="2" fontId="28" fillId="0" borderId="1" xfId="13" applyNumberFormat="1" applyFont="1" applyFill="1" applyBorder="1" applyAlignment="1">
      <alignment horizontal="center" vertical="center" wrapText="1"/>
    </xf>
    <xf numFmtId="0" fontId="28" fillId="0" borderId="1" xfId="13" applyFont="1" applyFill="1" applyBorder="1" applyAlignment="1">
      <alignment vertical="center" wrapText="1"/>
    </xf>
    <xf numFmtId="167" fontId="28" fillId="0" borderId="1" xfId="13" applyNumberFormat="1" applyFont="1" applyFill="1" applyBorder="1" applyAlignment="1">
      <alignment horizontal="left" vertical="center" wrapText="1"/>
    </xf>
    <xf numFmtId="0" fontId="28" fillId="0" borderId="1" xfId="13" applyFont="1" applyFill="1" applyBorder="1" applyAlignment="1">
      <alignment horizontal="justify" vertical="center" wrapText="1"/>
    </xf>
    <xf numFmtId="0" fontId="28" fillId="0" borderId="1" xfId="4"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67" fontId="31" fillId="0" borderId="1" xfId="13" applyNumberFormat="1" applyFont="1" applyFill="1" applyBorder="1" applyAlignment="1">
      <alignment horizontal="center" vertical="center" wrapText="1"/>
    </xf>
    <xf numFmtId="0" fontId="30" fillId="0" borderId="1" xfId="0" applyFont="1" applyFill="1" applyBorder="1"/>
    <xf numFmtId="0" fontId="31" fillId="0" borderId="1" xfId="13" applyFont="1" applyFill="1" applyBorder="1" applyAlignment="1">
      <alignment horizontal="center" vertical="center" wrapText="1"/>
    </xf>
    <xf numFmtId="2" fontId="31" fillId="0" borderId="1" xfId="13" applyNumberFormat="1" applyFont="1" applyFill="1" applyBorder="1" applyAlignment="1">
      <alignment horizontal="center" vertical="center" wrapText="1"/>
    </xf>
    <xf numFmtId="0" fontId="29" fillId="0" borderId="1" xfId="0" applyFont="1" applyFill="1" applyBorder="1"/>
    <xf numFmtId="0" fontId="27" fillId="0" borderId="1" xfId="0" applyFont="1" applyFill="1" applyBorder="1" applyAlignment="1">
      <alignment horizontal="justify" vertical="center" wrapText="1"/>
    </xf>
    <xf numFmtId="0" fontId="23" fillId="0" borderId="0" xfId="0" applyFont="1" applyFill="1"/>
    <xf numFmtId="0" fontId="18" fillId="0" borderId="0" xfId="0" applyFont="1" applyFill="1"/>
    <xf numFmtId="167" fontId="28" fillId="0" borderId="1" xfId="8" applyNumberFormat="1" applyFont="1" applyFill="1" applyBorder="1" applyAlignment="1">
      <alignment horizontal="center" vertical="center" wrapText="1"/>
    </xf>
    <xf numFmtId="0" fontId="27" fillId="0" borderId="1" xfId="13" applyFont="1" applyFill="1" applyBorder="1" applyAlignment="1">
      <alignment horizontal="center" vertical="center" wrapText="1"/>
    </xf>
    <xf numFmtId="0" fontId="26" fillId="0" borderId="1" xfId="0" applyFont="1" applyFill="1" applyBorder="1" applyAlignment="1">
      <alignment vertical="center"/>
    </xf>
    <xf numFmtId="0" fontId="26" fillId="0" borderId="1" xfId="0" applyFont="1" applyFill="1" applyBorder="1" applyAlignment="1">
      <alignment horizontal="center" vertical="center"/>
    </xf>
    <xf numFmtId="167" fontId="26" fillId="0" borderId="1" xfId="0" applyNumberFormat="1" applyFont="1" applyFill="1" applyBorder="1" applyAlignment="1">
      <alignment vertical="center"/>
    </xf>
    <xf numFmtId="0" fontId="26" fillId="0" borderId="1" xfId="0" applyFont="1" applyFill="1" applyBorder="1" applyAlignment="1">
      <alignment horizontal="left" vertical="center"/>
    </xf>
    <xf numFmtId="0" fontId="26" fillId="0" borderId="1" xfId="0" applyFont="1" applyFill="1" applyBorder="1" applyAlignment="1">
      <alignment horizontal="justify" vertical="center"/>
    </xf>
    <xf numFmtId="0" fontId="26" fillId="0" borderId="0" xfId="0" applyFont="1" applyFill="1" applyAlignment="1">
      <alignment vertical="center"/>
    </xf>
    <xf numFmtId="167" fontId="25" fillId="0" borderId="0" xfId="0" applyNumberFormat="1" applyFont="1" applyFill="1"/>
    <xf numFmtId="167" fontId="18" fillId="0" borderId="0" xfId="0" applyNumberFormat="1" applyFont="1" applyFill="1"/>
    <xf numFmtId="0" fontId="18" fillId="0" borderId="0" xfId="0" applyFont="1" applyFill="1" applyAlignment="1">
      <alignment horizontal="center"/>
    </xf>
    <xf numFmtId="0" fontId="25" fillId="0" borderId="0" xfId="0" applyFont="1" applyFill="1"/>
    <xf numFmtId="0" fontId="9" fillId="0" borderId="2" xfId="13" applyNumberFormat="1" applyFont="1" applyFill="1" applyBorder="1" applyAlignment="1">
      <alignment horizontal="center" vertical="center" wrapText="1"/>
    </xf>
    <xf numFmtId="0" fontId="9" fillId="0" borderId="3" xfId="13" applyNumberFormat="1" applyFont="1" applyFill="1" applyBorder="1" applyAlignment="1">
      <alignment horizontal="left" vertical="center" wrapText="1"/>
    </xf>
    <xf numFmtId="0" fontId="9" fillId="0" borderId="3" xfId="13" applyNumberFormat="1" applyFont="1" applyFill="1" applyBorder="1" applyAlignment="1">
      <alignment horizontal="center" vertical="center" wrapText="1"/>
    </xf>
    <xf numFmtId="0" fontId="9" fillId="0" borderId="3" xfId="4" applyNumberFormat="1" applyFont="1" applyFill="1" applyBorder="1" applyAlignment="1">
      <alignment horizontal="center" vertical="center" wrapText="1"/>
    </xf>
    <xf numFmtId="167" fontId="28" fillId="0" borderId="3" xfId="4" applyNumberFormat="1" applyFont="1" applyFill="1" applyBorder="1" applyAlignment="1">
      <alignment horizontal="center" vertical="center" wrapText="1"/>
    </xf>
    <xf numFmtId="167" fontId="9" fillId="0" borderId="3" xfId="13"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0" fillId="0" borderId="4" xfId="13" applyFont="1" applyFill="1" applyBorder="1" applyAlignment="1">
      <alignment horizontal="center" vertical="center" wrapText="1"/>
    </xf>
    <xf numFmtId="0" fontId="11" fillId="0" borderId="5" xfId="13" applyFont="1" applyFill="1" applyBorder="1" applyAlignment="1">
      <alignment horizontal="left" vertical="center" wrapText="1"/>
    </xf>
    <xf numFmtId="0" fontId="11" fillId="0" borderId="5" xfId="4" applyFont="1" applyFill="1" applyBorder="1" applyAlignment="1">
      <alignment horizontal="center" vertical="center" wrapText="1"/>
    </xf>
    <xf numFmtId="0" fontId="10" fillId="0" borderId="5" xfId="4" applyFont="1" applyFill="1" applyBorder="1" applyAlignment="1">
      <alignment horizontal="center" vertical="center" wrapText="1"/>
    </xf>
    <xf numFmtId="167" fontId="28" fillId="0" borderId="5" xfId="4" applyNumberFormat="1" applyFont="1" applyFill="1" applyBorder="1" applyAlignment="1">
      <alignment horizontal="center" vertical="center" wrapText="1"/>
    </xf>
    <xf numFmtId="2" fontId="11" fillId="0" borderId="5" xfId="13" applyNumberFormat="1" applyFont="1" applyFill="1" applyBorder="1" applyAlignment="1">
      <alignment horizontal="center" vertical="center" wrapText="1"/>
    </xf>
    <xf numFmtId="167" fontId="11" fillId="0" borderId="5" xfId="13" applyNumberFormat="1" applyFont="1" applyFill="1" applyBorder="1" applyAlignment="1">
      <alignment horizontal="center" vertical="center" wrapText="1"/>
    </xf>
    <xf numFmtId="0" fontId="11" fillId="0" borderId="5" xfId="13" applyFont="1" applyFill="1" applyBorder="1" applyAlignment="1">
      <alignment horizontal="center" vertical="center" wrapText="1"/>
    </xf>
    <xf numFmtId="0" fontId="13" fillId="0" borderId="7" xfId="0" applyFont="1" applyFill="1" applyBorder="1" applyAlignment="1">
      <alignment horizontal="center" vertical="center" wrapText="1"/>
    </xf>
    <xf numFmtId="0" fontId="27" fillId="0" borderId="1" xfId="0" applyFont="1" applyFill="1" applyBorder="1" applyAlignment="1">
      <alignment vertical="center" wrapText="1"/>
    </xf>
    <xf numFmtId="0" fontId="12" fillId="0" borderId="1" xfId="0" applyFont="1" applyFill="1" applyBorder="1" applyAlignment="1">
      <alignment horizontal="justify" vertical="center" wrapText="1"/>
    </xf>
    <xf numFmtId="0" fontId="9" fillId="0" borderId="1" xfId="4" applyFont="1" applyFill="1" applyBorder="1" applyAlignment="1">
      <alignmen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justify" vertical="center" wrapText="1"/>
    </xf>
    <xf numFmtId="0" fontId="9" fillId="0" borderId="1" xfId="13" applyFont="1" applyFill="1" applyBorder="1" applyAlignment="1">
      <alignment vertical="center" wrapText="1"/>
    </xf>
    <xf numFmtId="0" fontId="9" fillId="0" borderId="1" xfId="8" applyFont="1" applyFill="1" applyBorder="1" applyAlignment="1">
      <alignment horizontal="center" vertical="center" wrapText="1"/>
    </xf>
    <xf numFmtId="0" fontId="9" fillId="0" borderId="1" xfId="8" applyFont="1" applyFill="1" applyBorder="1" applyAlignment="1">
      <alignment horizontal="justify" vertical="center" wrapText="1"/>
    </xf>
    <xf numFmtId="0" fontId="8" fillId="0" borderId="1" xfId="0" applyFont="1" applyFill="1" applyBorder="1" applyAlignment="1"/>
    <xf numFmtId="167" fontId="25" fillId="0" borderId="1" xfId="0" applyNumberFormat="1" applyFont="1" applyFill="1" applyBorder="1"/>
    <xf numFmtId="167" fontId="8" fillId="0" borderId="1" xfId="0" applyNumberFormat="1" applyFont="1" applyFill="1" applyBorder="1"/>
    <xf numFmtId="0" fontId="8" fillId="0" borderId="1" xfId="0" applyFont="1" applyFill="1" applyBorder="1" applyAlignment="1">
      <alignment horizontal="left"/>
    </xf>
    <xf numFmtId="0" fontId="8" fillId="0" borderId="1" xfId="0" applyFont="1" applyFill="1" applyBorder="1" applyAlignment="1">
      <alignment horizontal="justify"/>
    </xf>
    <xf numFmtId="0" fontId="18" fillId="0" borderId="1" xfId="0" applyFont="1" applyFill="1" applyBorder="1"/>
    <xf numFmtId="0" fontId="32" fillId="0" borderId="0" xfId="0" applyFont="1" applyFill="1" applyAlignment="1">
      <alignment horizontal="center" vertical="center" wrapText="1"/>
    </xf>
    <xf numFmtId="0" fontId="31" fillId="0" borderId="1" xfId="13" applyFont="1" applyFill="1" applyBorder="1" applyAlignment="1">
      <alignment vertical="center" wrapText="1"/>
    </xf>
    <xf numFmtId="167" fontId="31" fillId="0" borderId="1" xfId="13" applyNumberFormat="1" applyFont="1" applyFill="1" applyBorder="1" applyAlignment="1">
      <alignment horizontal="left" vertical="center" wrapText="1"/>
    </xf>
    <xf numFmtId="0" fontId="31" fillId="0" borderId="1" xfId="13" applyFont="1" applyFill="1" applyBorder="1" applyAlignment="1">
      <alignment horizontal="justify" vertical="center" wrapText="1"/>
    </xf>
    <xf numFmtId="0" fontId="32" fillId="0" borderId="0" xfId="0" applyFont="1" applyFill="1"/>
    <xf numFmtId="0" fontId="28" fillId="2" borderId="1" xfId="13" applyNumberFormat="1" applyFont="1" applyFill="1" applyBorder="1" applyAlignment="1">
      <alignment horizontal="center" vertical="center" wrapText="1"/>
    </xf>
    <xf numFmtId="0" fontId="28" fillId="2" borderId="1" xfId="4" applyNumberFormat="1" applyFont="1" applyFill="1" applyBorder="1" applyAlignment="1">
      <alignment vertical="center" wrapText="1"/>
    </xf>
    <xf numFmtId="0" fontId="28" fillId="2" borderId="1" xfId="4" applyNumberFormat="1" applyFont="1" applyFill="1" applyBorder="1" applyAlignment="1">
      <alignment horizontal="center" vertical="center" wrapText="1"/>
    </xf>
    <xf numFmtId="167" fontId="28" fillId="2" borderId="1" xfId="4" applyNumberFormat="1" applyFont="1" applyFill="1" applyBorder="1" applyAlignment="1">
      <alignment horizontal="center" vertical="center" wrapText="1"/>
    </xf>
    <xf numFmtId="0" fontId="28" fillId="2" borderId="1" xfId="4" applyNumberFormat="1" applyFont="1" applyFill="1" applyBorder="1" applyAlignment="1">
      <alignment horizontal="left" vertical="center" wrapText="1"/>
    </xf>
    <xf numFmtId="0" fontId="28" fillId="2" borderId="1" xfId="4" applyNumberFormat="1" applyFont="1" applyFill="1" applyBorder="1" applyAlignment="1">
      <alignment horizontal="justify" vertical="center" wrapText="1"/>
    </xf>
    <xf numFmtId="0" fontId="25" fillId="2" borderId="1" xfId="0" applyFont="1" applyFill="1" applyBorder="1"/>
    <xf numFmtId="0" fontId="8" fillId="2" borderId="0" xfId="0" applyFont="1" applyFill="1"/>
    <xf numFmtId="0" fontId="28" fillId="2" borderId="1" xfId="13" applyNumberFormat="1" applyFont="1" applyFill="1" applyBorder="1" applyAlignment="1">
      <alignment vertical="center" wrapText="1"/>
    </xf>
    <xf numFmtId="167" fontId="28" fillId="2" borderId="1" xfId="13" applyNumberFormat="1" applyFont="1" applyFill="1" applyBorder="1" applyAlignment="1">
      <alignment horizontal="center" vertical="center" wrapText="1"/>
    </xf>
    <xf numFmtId="0" fontId="28" fillId="2" borderId="1" xfId="13" applyNumberFormat="1" applyFont="1" applyFill="1" applyBorder="1" applyAlignment="1">
      <alignment horizontal="left" vertical="center" wrapText="1"/>
    </xf>
    <xf numFmtId="0" fontId="28" fillId="2" borderId="1" xfId="13" applyNumberFormat="1" applyFont="1" applyFill="1" applyBorder="1" applyAlignment="1">
      <alignment horizontal="justify" vertical="center" wrapText="1"/>
    </xf>
    <xf numFmtId="0" fontId="25"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17" fillId="2" borderId="0" xfId="0" applyFont="1" applyFill="1" applyAlignment="1">
      <alignment horizontal="center" vertical="center" wrapText="1"/>
    </xf>
    <xf numFmtId="0" fontId="28" fillId="2" borderId="1" xfId="0" applyNumberFormat="1" applyFont="1" applyFill="1" applyBorder="1" applyAlignment="1">
      <alignment horizontal="center" vertical="center" wrapText="1"/>
    </xf>
    <xf numFmtId="0" fontId="28" fillId="2" borderId="1" xfId="0" applyNumberFormat="1" applyFont="1" applyFill="1" applyBorder="1" applyAlignment="1">
      <alignment horizontal="left" vertical="center" wrapText="1"/>
    </xf>
    <xf numFmtId="167" fontId="28" fillId="2" borderId="1" xfId="0" applyNumberFormat="1" applyFont="1" applyFill="1" applyBorder="1" applyAlignment="1">
      <alignment horizontal="center" vertical="center" wrapText="1"/>
    </xf>
    <xf numFmtId="0" fontId="28" fillId="2" borderId="1" xfId="0" applyFont="1" applyFill="1" applyBorder="1" applyAlignment="1">
      <alignment horizontal="justify"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1" xfId="4"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4" applyFont="1" applyFill="1" applyBorder="1" applyAlignment="1">
      <alignment vertical="center" wrapText="1"/>
    </xf>
    <xf numFmtId="0" fontId="28" fillId="2" borderId="1" xfId="4" applyFont="1" applyFill="1" applyBorder="1" applyAlignment="1">
      <alignment horizontal="left" vertical="center" wrapText="1"/>
    </xf>
    <xf numFmtId="0" fontId="28" fillId="2" borderId="1" xfId="4" applyFont="1" applyFill="1" applyBorder="1" applyAlignment="1">
      <alignment horizontal="justify" vertical="center" wrapText="1"/>
    </xf>
    <xf numFmtId="0" fontId="31" fillId="3" borderId="1" xfId="13" applyNumberFormat="1" applyFont="1" applyFill="1" applyBorder="1" applyAlignment="1">
      <alignment horizontal="center" vertical="center" wrapText="1"/>
    </xf>
    <xf numFmtId="0" fontId="31" fillId="3" borderId="1" xfId="13" applyNumberFormat="1" applyFont="1" applyFill="1" applyBorder="1" applyAlignment="1">
      <alignment horizontal="left" vertical="center" wrapText="1"/>
    </xf>
    <xf numFmtId="0" fontId="31" fillId="3" borderId="1" xfId="0" applyNumberFormat="1" applyFont="1" applyFill="1" applyBorder="1" applyAlignment="1">
      <alignment horizontal="center" vertical="center" wrapText="1"/>
    </xf>
    <xf numFmtId="167" fontId="31" fillId="3" borderId="1" xfId="4" applyNumberFormat="1" applyFont="1" applyFill="1" applyBorder="1" applyAlignment="1">
      <alignment horizontal="center" vertical="center" wrapText="1"/>
    </xf>
    <xf numFmtId="167" fontId="31" fillId="3" borderId="1" xfId="13" applyNumberFormat="1" applyFont="1" applyFill="1" applyBorder="1" applyAlignment="1">
      <alignment horizontal="center" vertical="center" wrapText="1"/>
    </xf>
    <xf numFmtId="0" fontId="28" fillId="3" borderId="1" xfId="13" applyNumberFormat="1" applyFont="1" applyFill="1" applyBorder="1" applyAlignment="1">
      <alignment horizontal="center" vertical="center" wrapText="1"/>
    </xf>
    <xf numFmtId="0" fontId="28" fillId="3" borderId="1" xfId="4" applyNumberFormat="1" applyFont="1" applyFill="1" applyBorder="1" applyAlignment="1">
      <alignment vertical="center" wrapText="1"/>
    </xf>
    <xf numFmtId="0" fontId="28" fillId="3" borderId="1" xfId="11" applyNumberFormat="1" applyFont="1" applyFill="1" applyBorder="1" applyAlignment="1">
      <alignment horizontal="center" vertical="center" wrapText="1"/>
    </xf>
    <xf numFmtId="0" fontId="28" fillId="3" borderId="1" xfId="4" applyNumberFormat="1" applyFont="1" applyFill="1" applyBorder="1" applyAlignment="1">
      <alignment horizontal="center" vertical="center" wrapText="1"/>
    </xf>
    <xf numFmtId="167" fontId="28" fillId="3" borderId="1" xfId="4" applyNumberFormat="1" applyFont="1" applyFill="1" applyBorder="1" applyAlignment="1">
      <alignment horizontal="center" vertical="center" wrapText="1"/>
    </xf>
    <xf numFmtId="0" fontId="28" fillId="3" borderId="1" xfId="1" applyNumberFormat="1" applyFont="1" applyFill="1" applyBorder="1" applyAlignment="1">
      <alignment horizontal="center" vertical="center" wrapText="1"/>
    </xf>
    <xf numFmtId="167" fontId="28" fillId="3" borderId="1" xfId="1" applyNumberFormat="1" applyFont="1" applyFill="1" applyBorder="1" applyAlignment="1">
      <alignment horizontal="center" vertical="center" wrapText="1"/>
    </xf>
    <xf numFmtId="0" fontId="28" fillId="3" borderId="1" xfId="4" applyNumberFormat="1" applyFont="1" applyFill="1" applyBorder="1" applyAlignment="1">
      <alignment horizontal="left" vertical="center" wrapText="1"/>
    </xf>
    <xf numFmtId="0" fontId="28" fillId="3" borderId="1" xfId="4" applyNumberFormat="1" applyFont="1" applyFill="1" applyBorder="1" applyAlignment="1">
      <alignment horizontal="justify" vertical="center" wrapText="1"/>
    </xf>
    <xf numFmtId="0" fontId="28" fillId="3" borderId="1" xfId="13" applyNumberFormat="1" applyFont="1" applyFill="1" applyBorder="1" applyAlignment="1">
      <alignment vertical="center" wrapText="1"/>
    </xf>
    <xf numFmtId="167" fontId="28" fillId="3" borderId="1" xfId="13" applyNumberFormat="1" applyFont="1" applyFill="1" applyBorder="1" applyAlignment="1">
      <alignment horizontal="center" vertical="center" wrapText="1"/>
    </xf>
    <xf numFmtId="0" fontId="28" fillId="3" borderId="1" xfId="13" applyNumberFormat="1" applyFont="1" applyFill="1" applyBorder="1" applyAlignment="1">
      <alignment horizontal="left" vertical="center" wrapText="1"/>
    </xf>
    <xf numFmtId="0" fontId="28" fillId="3" borderId="1" xfId="13" applyNumberFormat="1" applyFont="1" applyFill="1" applyBorder="1" applyAlignment="1">
      <alignment horizontal="justify" vertical="center" wrapText="1"/>
    </xf>
    <xf numFmtId="0" fontId="31" fillId="3" borderId="1" xfId="4" applyNumberFormat="1" applyFont="1" applyFill="1" applyBorder="1" applyAlignment="1">
      <alignment horizontal="center" vertical="center" wrapText="1"/>
    </xf>
    <xf numFmtId="0" fontId="31" fillId="3" borderId="1" xfId="4" applyNumberFormat="1" applyFont="1" applyFill="1" applyBorder="1" applyAlignment="1">
      <alignment horizontal="left" vertical="center" wrapText="1"/>
    </xf>
    <xf numFmtId="0" fontId="31" fillId="3" borderId="1" xfId="0" applyNumberFormat="1" applyFont="1" applyFill="1" applyBorder="1" applyAlignment="1">
      <alignment horizontal="left" vertical="center" wrapText="1"/>
    </xf>
    <xf numFmtId="0" fontId="31" fillId="3" borderId="1" xfId="8" applyNumberFormat="1" applyFont="1" applyFill="1" applyBorder="1" applyAlignment="1">
      <alignment horizontal="center" vertical="center" wrapText="1"/>
    </xf>
    <xf numFmtId="168" fontId="31" fillId="3" borderId="1" xfId="4" applyNumberFormat="1" applyFont="1" applyFill="1" applyBorder="1" applyAlignment="1">
      <alignment horizontal="center" vertical="center" wrapText="1"/>
    </xf>
    <xf numFmtId="167" fontId="31" fillId="3" borderId="1" xfId="0" applyNumberFormat="1" applyFont="1" applyFill="1" applyBorder="1" applyAlignment="1">
      <alignment horizontal="center" vertical="center" wrapText="1"/>
    </xf>
    <xf numFmtId="0" fontId="28" fillId="3" borderId="1" xfId="0" applyNumberFormat="1" applyFont="1" applyFill="1" applyBorder="1" applyAlignment="1">
      <alignment horizontal="center" vertical="center" wrapText="1"/>
    </xf>
    <xf numFmtId="0" fontId="28" fillId="3" borderId="1" xfId="0" applyNumberFormat="1" applyFont="1" applyFill="1" applyBorder="1" applyAlignment="1">
      <alignment horizontal="left" vertical="center" wrapText="1"/>
    </xf>
    <xf numFmtId="0" fontId="28" fillId="3" borderId="1" xfId="8" applyNumberFormat="1" applyFont="1" applyFill="1" applyBorder="1" applyAlignment="1">
      <alignment horizontal="center" vertical="center" wrapText="1"/>
    </xf>
    <xf numFmtId="167" fontId="28" fillId="3" borderId="1" xfId="0" applyNumberFormat="1" applyFont="1" applyFill="1" applyBorder="1" applyAlignment="1">
      <alignment horizontal="center" vertical="center" wrapText="1"/>
    </xf>
    <xf numFmtId="3" fontId="28" fillId="3" borderId="1" xfId="12" applyNumberFormat="1" applyFont="1" applyFill="1" applyBorder="1" applyAlignment="1">
      <alignment vertical="center" wrapText="1"/>
    </xf>
    <xf numFmtId="0" fontId="28" fillId="3" borderId="1" xfId="0" applyFont="1" applyFill="1" applyBorder="1" applyAlignment="1">
      <alignment horizontal="center" vertical="center"/>
    </xf>
    <xf numFmtId="0" fontId="28" fillId="3" borderId="1" xfId="0" applyFont="1" applyFill="1" applyBorder="1" applyAlignment="1">
      <alignment horizontal="center" vertical="center" wrapText="1"/>
    </xf>
    <xf numFmtId="167" fontId="28" fillId="3" borderId="1" xfId="3" applyNumberFormat="1" applyFont="1" applyFill="1" applyBorder="1" applyAlignment="1">
      <alignment vertical="center"/>
    </xf>
    <xf numFmtId="164" fontId="28" fillId="3" borderId="1" xfId="3" applyNumberFormat="1" applyFont="1" applyFill="1" applyBorder="1" applyAlignment="1">
      <alignment vertical="center"/>
    </xf>
    <xf numFmtId="0" fontId="28" fillId="3" borderId="1" xfId="0" applyFont="1" applyFill="1" applyBorder="1" applyAlignment="1">
      <alignment vertical="center"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justify" vertical="center" wrapText="1"/>
    </xf>
    <xf numFmtId="0" fontId="28" fillId="3" borderId="1" xfId="13" applyFont="1" applyFill="1" applyBorder="1" applyAlignment="1">
      <alignment horizontal="left" vertical="center" wrapText="1"/>
    </xf>
    <xf numFmtId="0" fontId="28" fillId="3" borderId="1" xfId="13" applyFont="1" applyFill="1" applyBorder="1" applyAlignment="1">
      <alignment horizontal="center" vertical="center" wrapText="1"/>
    </xf>
    <xf numFmtId="2" fontId="28" fillId="3" borderId="1" xfId="13" applyNumberFormat="1" applyFont="1" applyFill="1" applyBorder="1" applyAlignment="1">
      <alignment horizontal="center" vertical="center" wrapText="1"/>
    </xf>
    <xf numFmtId="0" fontId="28" fillId="3" borderId="1" xfId="13" applyFont="1" applyFill="1" applyBorder="1" applyAlignment="1">
      <alignment vertical="center" wrapText="1"/>
    </xf>
    <xf numFmtId="0" fontId="28" fillId="3" borderId="1" xfId="8" applyFont="1" applyFill="1" applyBorder="1" applyAlignment="1">
      <alignment horizontal="center" vertical="center" wrapText="1"/>
    </xf>
    <xf numFmtId="167" fontId="28" fillId="3" borderId="1" xfId="8" applyNumberFormat="1" applyFont="1" applyFill="1" applyBorder="1" applyAlignment="1">
      <alignment horizontal="center" vertical="center" wrapText="1"/>
    </xf>
    <xf numFmtId="0" fontId="28" fillId="3" borderId="1" xfId="8" applyFont="1" applyFill="1" applyBorder="1" applyAlignment="1">
      <alignment horizontal="justify" vertical="center" wrapText="1"/>
    </xf>
    <xf numFmtId="0" fontId="28" fillId="4" borderId="1" xfId="13" applyNumberFormat="1" applyFont="1" applyFill="1" applyBorder="1" applyAlignment="1">
      <alignment horizontal="center" vertical="center" wrapText="1"/>
    </xf>
    <xf numFmtId="0" fontId="28" fillId="4" borderId="1" xfId="13" applyNumberFormat="1" applyFont="1" applyFill="1" applyBorder="1" applyAlignment="1">
      <alignment horizontal="left" vertical="center" wrapText="1"/>
    </xf>
    <xf numFmtId="0" fontId="28" fillId="4" borderId="1" xfId="4" applyNumberFormat="1" applyFont="1" applyFill="1" applyBorder="1" applyAlignment="1">
      <alignment horizontal="center" vertical="center" wrapText="1"/>
    </xf>
    <xf numFmtId="168" fontId="28" fillId="4" borderId="1" xfId="4" applyNumberFormat="1" applyFont="1" applyFill="1" applyBorder="1" applyAlignment="1">
      <alignment horizontal="center" vertical="center" wrapText="1"/>
    </xf>
    <xf numFmtId="168" fontId="28" fillId="4" borderId="1" xfId="13"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34" fillId="0" borderId="0" xfId="0" applyFont="1" applyAlignment="1">
      <alignment wrapText="1"/>
    </xf>
    <xf numFmtId="0" fontId="34" fillId="4" borderId="0" xfId="0" applyFont="1" applyFill="1" applyAlignment="1">
      <alignment horizontal="center"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0" xfId="0" applyFont="1" applyFill="1" applyAlignment="1">
      <alignment horizontal="center" vertical="center" wrapText="1"/>
    </xf>
    <xf numFmtId="0" fontId="39"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17" fillId="4" borderId="0" xfId="0" applyFont="1" applyFill="1" applyAlignment="1">
      <alignment horizontal="center" vertical="center" wrapText="1"/>
    </xf>
    <xf numFmtId="0" fontId="28" fillId="4" borderId="1" xfId="4" applyNumberFormat="1" applyFont="1" applyFill="1" applyBorder="1" applyAlignment="1">
      <alignment horizontal="left" vertical="center" wrapText="1"/>
    </xf>
    <xf numFmtId="167" fontId="28" fillId="4" borderId="1" xfId="4" applyNumberFormat="1" applyFont="1" applyFill="1" applyBorder="1" applyAlignment="1">
      <alignment horizontal="center" vertical="center" wrapText="1"/>
    </xf>
    <xf numFmtId="0" fontId="28" fillId="4" borderId="1" xfId="13" applyFont="1" applyFill="1" applyBorder="1" applyAlignment="1">
      <alignment horizontal="center" vertical="center" wrapText="1"/>
    </xf>
    <xf numFmtId="0" fontId="28" fillId="4" borderId="1" xfId="0" applyFont="1" applyFill="1" applyBorder="1" applyAlignment="1">
      <alignment horizontal="justify" vertical="center" wrapText="1"/>
    </xf>
    <xf numFmtId="0" fontId="28" fillId="4" borderId="1" xfId="0" applyFont="1" applyFill="1" applyBorder="1" applyAlignment="1">
      <alignment horizontal="center" vertical="center" wrapText="1"/>
    </xf>
    <xf numFmtId="168" fontId="28" fillId="4" borderId="1" xfId="0" applyNumberFormat="1" applyFont="1" applyFill="1" applyBorder="1" applyAlignment="1">
      <alignment horizontal="justify" vertical="center" wrapText="1"/>
    </xf>
    <xf numFmtId="167" fontId="28" fillId="4" borderId="1" xfId="13" applyNumberFormat="1" applyFont="1" applyFill="1" applyBorder="1" applyAlignment="1">
      <alignment horizontal="center" vertical="center" wrapText="1"/>
    </xf>
    <xf numFmtId="0" fontId="25" fillId="4" borderId="1" xfId="0" applyFont="1" applyFill="1" applyBorder="1"/>
    <xf numFmtId="0" fontId="18" fillId="4" borderId="0" xfId="0" applyFont="1" applyFill="1"/>
    <xf numFmtId="0" fontId="28" fillId="4" borderId="1" xfId="0" applyFont="1" applyFill="1" applyBorder="1" applyAlignment="1">
      <alignment horizontal="left" vertical="center" wrapText="1"/>
    </xf>
    <xf numFmtId="0" fontId="28" fillId="4" borderId="1" xfId="4" applyFont="1" applyFill="1" applyBorder="1" applyAlignment="1">
      <alignment horizontal="center" vertical="center" wrapText="1"/>
    </xf>
    <xf numFmtId="168" fontId="28" fillId="4" borderId="1" xfId="0" applyNumberFormat="1" applyFont="1" applyFill="1" applyBorder="1" applyAlignment="1">
      <alignment horizontal="center" vertical="center" wrapText="1"/>
    </xf>
    <xf numFmtId="168" fontId="8" fillId="4" borderId="0" xfId="0" applyNumberFormat="1" applyFont="1" applyFill="1" applyAlignment="1">
      <alignment horizontal="center" vertical="center" wrapText="1"/>
    </xf>
    <xf numFmtId="167" fontId="28" fillId="4" borderId="1" xfId="0" applyNumberFormat="1" applyFont="1" applyFill="1" applyBorder="1" applyAlignment="1">
      <alignment horizontal="center" vertical="center" wrapText="1"/>
    </xf>
    <xf numFmtId="0" fontId="28" fillId="4" borderId="1" xfId="13" applyFont="1" applyFill="1" applyBorder="1" applyAlignment="1">
      <alignment horizontal="left" vertical="center" wrapText="1"/>
    </xf>
    <xf numFmtId="2" fontId="28" fillId="4" borderId="1" xfId="13" applyNumberFormat="1" applyFont="1" applyFill="1" applyBorder="1" applyAlignment="1">
      <alignment horizontal="center" vertical="center" wrapText="1"/>
    </xf>
    <xf numFmtId="168" fontId="28" fillId="3" borderId="1" xfId="4" applyNumberFormat="1" applyFont="1" applyFill="1" applyBorder="1" applyAlignment="1">
      <alignment horizontal="center" vertical="center" wrapText="1"/>
    </xf>
    <xf numFmtId="168" fontId="31" fillId="3" borderId="1" xfId="13" applyNumberFormat="1" applyFont="1" applyFill="1" applyBorder="1" applyAlignment="1">
      <alignment horizontal="center" vertical="center" wrapText="1"/>
    </xf>
    <xf numFmtId="0" fontId="37" fillId="3" borderId="0" xfId="0" applyFont="1" applyFill="1" applyAlignment="1">
      <alignment horizontal="center" vertical="center" wrapText="1"/>
    </xf>
    <xf numFmtId="0" fontId="25" fillId="3" borderId="1" xfId="0" applyFont="1" applyFill="1" applyBorder="1" applyAlignment="1">
      <alignment horizontal="center" vertical="center" wrapText="1"/>
    </xf>
    <xf numFmtId="0" fontId="8" fillId="3" borderId="0" xfId="0" applyFont="1" applyFill="1" applyAlignment="1">
      <alignment horizontal="center" vertical="center" wrapText="1"/>
    </xf>
    <xf numFmtId="0" fontId="36" fillId="3" borderId="1" xfId="0" applyFont="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7" fillId="0" borderId="1" xfId="0" applyFont="1" applyFill="1" applyBorder="1" applyAlignment="1">
      <alignment horizontal="justify" vertical="center" wrapText="1"/>
    </xf>
    <xf numFmtId="0" fontId="27" fillId="0" borderId="8" xfId="0" applyFont="1" applyFill="1" applyBorder="1" applyAlignment="1">
      <alignment horizontal="justify" vertical="center" wrapText="1"/>
    </xf>
    <xf numFmtId="0" fontId="27" fillId="0" borderId="9" xfId="0" applyFont="1" applyFill="1" applyBorder="1" applyAlignment="1">
      <alignment horizontal="justify" vertical="center" wrapText="1"/>
    </xf>
    <xf numFmtId="0" fontId="27" fillId="0" borderId="10" xfId="0" applyFont="1" applyFill="1" applyBorder="1" applyAlignment="1">
      <alignment horizontal="justify"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14">
    <cellStyle name="Comma 2" xfId="1"/>
    <cellStyle name="Comma 3" xfId="2"/>
    <cellStyle name="Comma 42" xfId="3"/>
    <cellStyle name="Normal" xfId="0" builtinId="0"/>
    <cellStyle name="Normal 2" xfId="4"/>
    <cellStyle name="Normal 2 2 30" xfId="5"/>
    <cellStyle name="Normal 2 2 4" xfId="6"/>
    <cellStyle name="Normal 2 3 5" xfId="7"/>
    <cellStyle name="Normal 2 6" xfId="8"/>
    <cellStyle name="Normal 5 116" xfId="9"/>
    <cellStyle name="Normal 5 2" xfId="10"/>
    <cellStyle name="Normal_KH2000_666" xfId="11"/>
    <cellStyle name="Normal_KH2000_666_TONG HOP KH2012 2" xfId="12"/>
    <cellStyle name="Normal_Sheet1"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9"/>
  <sheetViews>
    <sheetView tabSelected="1" topLeftCell="A36" zoomScale="80" zoomScaleNormal="80" workbookViewId="0">
      <selection activeCell="J37" sqref="J37"/>
    </sheetView>
  </sheetViews>
  <sheetFormatPr defaultColWidth="9" defaultRowHeight="15" x14ac:dyDescent="0.25"/>
  <cols>
    <col min="1" max="1" width="4.85546875" style="52" customWidth="1"/>
    <col min="2" max="2" width="34.140625" style="55" customWidth="1"/>
    <col min="3" max="3" width="8.7109375" style="101" customWidth="1"/>
    <col min="4" max="4" width="20.140625" style="101" customWidth="1"/>
    <col min="5" max="5" width="8" style="113" customWidth="1"/>
    <col min="6" max="6" width="7.140625" style="101" customWidth="1"/>
    <col min="7" max="7" width="9" style="101" customWidth="1"/>
    <col min="8" max="8" width="9.140625" style="101" customWidth="1"/>
    <col min="9" max="9" width="12.140625" style="112" customWidth="1"/>
    <col min="10" max="10" width="47.5703125" style="52" customWidth="1"/>
    <col min="11" max="11" width="9" style="231"/>
    <col min="12" max="12" width="24.7109375" style="56" hidden="1" customWidth="1"/>
    <col min="13" max="13" width="9" style="51"/>
    <col min="14" max="14" width="12.42578125" style="51" customWidth="1"/>
    <col min="15" max="15" width="9" style="51"/>
    <col min="16" max="17" width="11.42578125" style="52" bestFit="1" customWidth="1"/>
    <col min="18" max="16384" width="9" style="52"/>
  </cols>
  <sheetData>
    <row r="1" spans="1:15" s="73" customFormat="1" ht="33" customHeight="1" x14ac:dyDescent="0.25">
      <c r="A1" s="264" t="s">
        <v>215</v>
      </c>
      <c r="B1" s="265"/>
      <c r="C1" s="264"/>
      <c r="D1" s="264"/>
      <c r="E1" s="264"/>
      <c r="F1" s="264"/>
      <c r="G1" s="264"/>
      <c r="H1" s="264"/>
      <c r="I1" s="264"/>
      <c r="J1" s="264"/>
      <c r="K1" s="264"/>
      <c r="L1" s="266"/>
      <c r="M1" s="72"/>
      <c r="N1" s="72"/>
      <c r="O1" s="72"/>
    </row>
    <row r="2" spans="1:15" s="73" customFormat="1" ht="21.75" hidden="1" customHeight="1" x14ac:dyDescent="0.25">
      <c r="A2" s="267"/>
      <c r="B2" s="268"/>
      <c r="C2" s="267"/>
      <c r="D2" s="267"/>
      <c r="E2" s="267"/>
      <c r="F2" s="267"/>
      <c r="G2" s="267"/>
      <c r="H2" s="267"/>
      <c r="I2" s="267"/>
      <c r="J2" s="267"/>
      <c r="K2" s="267"/>
      <c r="L2" s="269"/>
      <c r="M2" s="72"/>
      <c r="N2" s="72"/>
      <c r="O2" s="72"/>
    </row>
    <row r="3" spans="1:15" s="54" customFormat="1" ht="15.75" customHeight="1" x14ac:dyDescent="0.25">
      <c r="A3" s="275" t="s">
        <v>0</v>
      </c>
      <c r="B3" s="274" t="s">
        <v>1</v>
      </c>
      <c r="C3" s="275" t="s">
        <v>2</v>
      </c>
      <c r="D3" s="275" t="s">
        <v>3</v>
      </c>
      <c r="E3" s="279" t="s">
        <v>214</v>
      </c>
      <c r="F3" s="275" t="s">
        <v>202</v>
      </c>
      <c r="G3" s="275"/>
      <c r="H3" s="275" t="s">
        <v>5</v>
      </c>
      <c r="I3" s="275"/>
      <c r="J3" s="275" t="s">
        <v>6</v>
      </c>
      <c r="K3" s="277" t="s">
        <v>190</v>
      </c>
      <c r="L3" s="278" t="s">
        <v>191</v>
      </c>
      <c r="M3" s="53"/>
      <c r="N3" s="53"/>
      <c r="O3" s="53"/>
    </row>
    <row r="4" spans="1:15" s="54" customFormat="1" ht="15.75" customHeight="1" x14ac:dyDescent="0.25">
      <c r="A4" s="275"/>
      <c r="B4" s="274"/>
      <c r="C4" s="275"/>
      <c r="D4" s="275"/>
      <c r="E4" s="280"/>
      <c r="F4" s="275" t="s">
        <v>4</v>
      </c>
      <c r="G4" s="275"/>
      <c r="H4" s="275"/>
      <c r="I4" s="275"/>
      <c r="J4" s="275"/>
      <c r="K4" s="277"/>
      <c r="L4" s="278"/>
      <c r="M4" s="53"/>
      <c r="N4" s="53"/>
      <c r="O4" s="53"/>
    </row>
    <row r="5" spans="1:15" s="54" customFormat="1" ht="54.75" customHeight="1" x14ac:dyDescent="0.25">
      <c r="A5" s="275"/>
      <c r="B5" s="274"/>
      <c r="C5" s="275"/>
      <c r="D5" s="275"/>
      <c r="E5" s="281"/>
      <c r="F5" s="88" t="s">
        <v>7</v>
      </c>
      <c r="G5" s="88" t="s">
        <v>8</v>
      </c>
      <c r="H5" s="88" t="s">
        <v>9</v>
      </c>
      <c r="I5" s="88" t="s">
        <v>10</v>
      </c>
      <c r="J5" s="275"/>
      <c r="K5" s="277"/>
      <c r="L5" s="278"/>
      <c r="M5" s="53"/>
      <c r="N5" s="53"/>
      <c r="O5" s="53"/>
    </row>
    <row r="6" spans="1:15" ht="27" customHeight="1" x14ac:dyDescent="0.25">
      <c r="A6" s="88" t="s">
        <v>11</v>
      </c>
      <c r="B6" s="274" t="s">
        <v>12</v>
      </c>
      <c r="C6" s="276"/>
      <c r="D6" s="276"/>
      <c r="E6" s="276"/>
      <c r="F6" s="276"/>
      <c r="G6" s="276"/>
      <c r="H6" s="276"/>
      <c r="I6" s="275"/>
      <c r="J6" s="275"/>
      <c r="K6" s="227"/>
      <c r="L6" s="74"/>
    </row>
    <row r="7" spans="1:15" ht="27" customHeight="1" x14ac:dyDescent="0.25">
      <c r="A7" s="88" t="s">
        <v>13</v>
      </c>
      <c r="B7" s="274" t="s">
        <v>14</v>
      </c>
      <c r="C7" s="270"/>
      <c r="D7" s="270"/>
      <c r="E7" s="270"/>
      <c r="F7" s="270"/>
      <c r="G7" s="270"/>
      <c r="H7" s="270"/>
      <c r="I7" s="275"/>
      <c r="J7" s="275"/>
      <c r="K7" s="227"/>
      <c r="L7" s="74"/>
    </row>
    <row r="8" spans="1:15" s="54" customFormat="1" ht="27" customHeight="1" x14ac:dyDescent="0.25">
      <c r="A8" s="88" t="s">
        <v>15</v>
      </c>
      <c r="B8" s="274" t="s">
        <v>216</v>
      </c>
      <c r="C8" s="270"/>
      <c r="D8" s="270"/>
      <c r="E8" s="270"/>
      <c r="F8" s="270"/>
      <c r="G8" s="270"/>
      <c r="H8" s="270"/>
      <c r="I8" s="275"/>
      <c r="J8" s="275"/>
      <c r="K8" s="228"/>
      <c r="L8" s="89"/>
      <c r="M8" s="53"/>
      <c r="N8" s="53"/>
      <c r="O8" s="53"/>
    </row>
    <row r="9" spans="1:15" s="156" customFormat="1" ht="46.5" customHeight="1" x14ac:dyDescent="0.25">
      <c r="A9" s="149">
        <v>1</v>
      </c>
      <c r="B9" s="150" t="s">
        <v>37</v>
      </c>
      <c r="C9" s="151" t="s">
        <v>29</v>
      </c>
      <c r="D9" s="151" t="s">
        <v>38</v>
      </c>
      <c r="E9" s="152">
        <v>1.5</v>
      </c>
      <c r="F9" s="151"/>
      <c r="G9" s="152">
        <v>1</v>
      </c>
      <c r="H9" s="149" t="s">
        <v>39</v>
      </c>
      <c r="I9" s="153" t="s">
        <v>40</v>
      </c>
      <c r="J9" s="154" t="s">
        <v>41</v>
      </c>
      <c r="K9" s="229"/>
      <c r="L9" s="155"/>
    </row>
    <row r="10" spans="1:15" s="156" customFormat="1" ht="81" customHeight="1" x14ac:dyDescent="0.25">
      <c r="A10" s="149">
        <v>2</v>
      </c>
      <c r="B10" s="150" t="s">
        <v>42</v>
      </c>
      <c r="C10" s="151" t="s">
        <v>29</v>
      </c>
      <c r="D10" s="151" t="s">
        <v>38</v>
      </c>
      <c r="E10" s="152">
        <v>2</v>
      </c>
      <c r="F10" s="151"/>
      <c r="G10" s="152">
        <v>2</v>
      </c>
      <c r="H10" s="149" t="s">
        <v>39</v>
      </c>
      <c r="I10" s="153" t="s">
        <v>43</v>
      </c>
      <c r="J10" s="154" t="s">
        <v>44</v>
      </c>
      <c r="K10" s="229"/>
      <c r="L10" s="155"/>
    </row>
    <row r="11" spans="1:15" s="144" customFormat="1" ht="135.75" customHeight="1" x14ac:dyDescent="0.25">
      <c r="A11" s="175">
        <v>3</v>
      </c>
      <c r="B11" s="176" t="s">
        <v>45</v>
      </c>
      <c r="C11" s="175" t="s">
        <v>46</v>
      </c>
      <c r="D11" s="177" t="s">
        <v>47</v>
      </c>
      <c r="E11" s="178">
        <v>0.4</v>
      </c>
      <c r="F11" s="175"/>
      <c r="G11" s="179">
        <v>0.4</v>
      </c>
      <c r="H11" s="175" t="s">
        <v>39</v>
      </c>
      <c r="I11" s="175" t="s">
        <v>48</v>
      </c>
      <c r="J11" s="175" t="s">
        <v>231</v>
      </c>
      <c r="K11" s="227"/>
      <c r="L11" s="93" t="s">
        <v>197</v>
      </c>
    </row>
    <row r="12" spans="1:15" s="46" customFormat="1" ht="54.75" customHeight="1" x14ac:dyDescent="0.25">
      <c r="A12" s="180">
        <v>4</v>
      </c>
      <c r="B12" s="181" t="s">
        <v>51</v>
      </c>
      <c r="C12" s="182" t="s">
        <v>29</v>
      </c>
      <c r="D12" s="183" t="s">
        <v>31</v>
      </c>
      <c r="E12" s="184">
        <v>1.3553999999999999</v>
      </c>
      <c r="F12" s="185"/>
      <c r="G12" s="186">
        <v>1.3553999999999999</v>
      </c>
      <c r="H12" s="180" t="s">
        <v>39</v>
      </c>
      <c r="I12" s="187" t="s">
        <v>52</v>
      </c>
      <c r="J12" s="188" t="s">
        <v>53</v>
      </c>
      <c r="K12" s="227"/>
      <c r="L12" s="75"/>
    </row>
    <row r="13" spans="1:15" s="156" customFormat="1" ht="89.25" customHeight="1" x14ac:dyDescent="0.25">
      <c r="A13" s="149">
        <v>5</v>
      </c>
      <c r="B13" s="157" t="s">
        <v>54</v>
      </c>
      <c r="C13" s="149" t="s">
        <v>29</v>
      </c>
      <c r="D13" s="149" t="s">
        <v>55</v>
      </c>
      <c r="E13" s="152">
        <v>2.1</v>
      </c>
      <c r="F13" s="149"/>
      <c r="G13" s="158">
        <v>2.1</v>
      </c>
      <c r="H13" s="149" t="s">
        <v>39</v>
      </c>
      <c r="I13" s="159" t="s">
        <v>56</v>
      </c>
      <c r="J13" s="160" t="s">
        <v>57</v>
      </c>
      <c r="K13" s="229"/>
      <c r="L13" s="155"/>
    </row>
    <row r="14" spans="1:15" s="46" customFormat="1" ht="106.5" customHeight="1" x14ac:dyDescent="0.25">
      <c r="A14" s="180">
        <v>6</v>
      </c>
      <c r="B14" s="189" t="s">
        <v>58</v>
      </c>
      <c r="C14" s="180" t="s">
        <v>59</v>
      </c>
      <c r="D14" s="180" t="s">
        <v>60</v>
      </c>
      <c r="E14" s="184">
        <v>6.4000000000000003E-3</v>
      </c>
      <c r="F14" s="180"/>
      <c r="G14" s="190">
        <v>6.4000000000000003E-3</v>
      </c>
      <c r="H14" s="180" t="s">
        <v>39</v>
      </c>
      <c r="I14" s="191" t="s">
        <v>61</v>
      </c>
      <c r="J14" s="192" t="s">
        <v>188</v>
      </c>
      <c r="K14" s="227"/>
      <c r="L14" s="75"/>
    </row>
    <row r="15" spans="1:15" s="144" customFormat="1" ht="85.5" x14ac:dyDescent="0.25">
      <c r="A15" s="175">
        <v>7</v>
      </c>
      <c r="B15" s="176" t="s">
        <v>62</v>
      </c>
      <c r="C15" s="175" t="s">
        <v>30</v>
      </c>
      <c r="D15" s="193" t="s">
        <v>63</v>
      </c>
      <c r="E15" s="178">
        <v>0.28599999999999998</v>
      </c>
      <c r="F15" s="175"/>
      <c r="G15" s="179">
        <v>0.28599999999999998</v>
      </c>
      <c r="H15" s="175" t="s">
        <v>39</v>
      </c>
      <c r="I15" s="175" t="s">
        <v>64</v>
      </c>
      <c r="J15" s="194" t="s">
        <v>65</v>
      </c>
      <c r="K15" s="227"/>
      <c r="L15" s="93" t="s">
        <v>193</v>
      </c>
    </row>
    <row r="16" spans="1:15" s="144" customFormat="1" ht="130.5" customHeight="1" x14ac:dyDescent="0.2">
      <c r="A16" s="175">
        <v>8</v>
      </c>
      <c r="B16" s="176" t="s">
        <v>218</v>
      </c>
      <c r="C16" s="175" t="s">
        <v>67</v>
      </c>
      <c r="D16" s="193" t="s">
        <v>63</v>
      </c>
      <c r="E16" s="178">
        <v>6.5799999999999997E-2</v>
      </c>
      <c r="F16" s="175"/>
      <c r="G16" s="179">
        <v>6.5799999999999997E-2</v>
      </c>
      <c r="H16" s="175" t="s">
        <v>39</v>
      </c>
      <c r="I16" s="175" t="s">
        <v>68</v>
      </c>
      <c r="J16" s="175" t="s">
        <v>229</v>
      </c>
      <c r="K16" s="225" t="s">
        <v>230</v>
      </c>
      <c r="L16" s="93" t="s">
        <v>192</v>
      </c>
    </row>
    <row r="17" spans="1:15" s="144" customFormat="1" ht="85.5" x14ac:dyDescent="0.25">
      <c r="A17" s="175">
        <v>9</v>
      </c>
      <c r="B17" s="176" t="s">
        <v>70</v>
      </c>
      <c r="C17" s="175" t="s">
        <v>30</v>
      </c>
      <c r="D17" s="193" t="s">
        <v>63</v>
      </c>
      <c r="E17" s="178">
        <v>0.153</v>
      </c>
      <c r="F17" s="175"/>
      <c r="G17" s="179">
        <v>0.153</v>
      </c>
      <c r="H17" s="175" t="s">
        <v>39</v>
      </c>
      <c r="I17" s="175" t="s">
        <v>71</v>
      </c>
      <c r="J17" s="175" t="s">
        <v>72</v>
      </c>
      <c r="K17" s="227"/>
      <c r="L17" s="93" t="s">
        <v>194</v>
      </c>
    </row>
    <row r="18" spans="1:15" s="260" customFormat="1" ht="116.25" customHeight="1" x14ac:dyDescent="0.25">
      <c r="A18" s="180">
        <v>10</v>
      </c>
      <c r="B18" s="191" t="s">
        <v>73</v>
      </c>
      <c r="C18" s="180" t="s">
        <v>29</v>
      </c>
      <c r="D18" s="183" t="s">
        <v>63</v>
      </c>
      <c r="E18" s="256">
        <v>3.7000000000000002E-3</v>
      </c>
      <c r="F18" s="180"/>
      <c r="G18" s="257">
        <v>3.7000000000000002E-3</v>
      </c>
      <c r="H18" s="180" t="s">
        <v>39</v>
      </c>
      <c r="I18" s="180" t="s">
        <v>74</v>
      </c>
      <c r="J18" s="180" t="s">
        <v>228</v>
      </c>
      <c r="K18" s="258" t="s">
        <v>222</v>
      </c>
      <c r="L18" s="259" t="s">
        <v>198</v>
      </c>
    </row>
    <row r="19" spans="1:15" s="224" customFormat="1" ht="193.5" customHeight="1" x14ac:dyDescent="0.25">
      <c r="A19" s="218">
        <v>11</v>
      </c>
      <c r="B19" s="219" t="s">
        <v>219</v>
      </c>
      <c r="C19" s="218" t="s">
        <v>34</v>
      </c>
      <c r="D19" s="220" t="s">
        <v>63</v>
      </c>
      <c r="E19" s="221">
        <v>5.6399999999999999E-2</v>
      </c>
      <c r="F19" s="218"/>
      <c r="G19" s="222">
        <f>E19</f>
        <v>5.6399999999999999E-2</v>
      </c>
      <c r="H19" s="218" t="s">
        <v>39</v>
      </c>
      <c r="I19" s="218" t="s">
        <v>77</v>
      </c>
      <c r="J19" s="219" t="s">
        <v>223</v>
      </c>
      <c r="K19" s="238" t="s">
        <v>222</v>
      </c>
      <c r="L19" s="223" t="s">
        <v>206</v>
      </c>
      <c r="M19" s="239"/>
      <c r="N19" s="239"/>
      <c r="O19" s="239"/>
    </row>
    <row r="20" spans="1:15" s="224" customFormat="1" ht="165" customHeight="1" x14ac:dyDescent="0.25">
      <c r="A20" s="218">
        <v>12</v>
      </c>
      <c r="B20" s="240" t="s">
        <v>79</v>
      </c>
      <c r="C20" s="218" t="s">
        <v>29</v>
      </c>
      <c r="D20" s="220" t="s">
        <v>63</v>
      </c>
      <c r="E20" s="241">
        <v>0.05</v>
      </c>
      <c r="F20" s="218"/>
      <c r="G20" s="241">
        <v>0.05</v>
      </c>
      <c r="H20" s="218" t="s">
        <v>39</v>
      </c>
      <c r="I20" s="220" t="s">
        <v>52</v>
      </c>
      <c r="J20" s="240" t="s">
        <v>224</v>
      </c>
      <c r="K20" s="238"/>
      <c r="L20" s="223" t="s">
        <v>207</v>
      </c>
      <c r="M20" s="239"/>
      <c r="N20" s="239"/>
      <c r="O20" s="239"/>
    </row>
    <row r="21" spans="1:15" s="144" customFormat="1" ht="71.25" x14ac:dyDescent="0.25">
      <c r="A21" s="175">
        <v>13</v>
      </c>
      <c r="B21" s="176" t="s">
        <v>81</v>
      </c>
      <c r="C21" s="175" t="s">
        <v>82</v>
      </c>
      <c r="D21" s="193" t="s">
        <v>63</v>
      </c>
      <c r="E21" s="178">
        <v>3.3000000000000002E-2</v>
      </c>
      <c r="F21" s="175"/>
      <c r="G21" s="179">
        <v>3.3000000000000002E-2</v>
      </c>
      <c r="H21" s="175" t="s">
        <v>39</v>
      </c>
      <c r="I21" s="175" t="s">
        <v>83</v>
      </c>
      <c r="J21" s="176" t="s">
        <v>84</v>
      </c>
      <c r="K21" s="227"/>
      <c r="L21" s="93" t="s">
        <v>200</v>
      </c>
    </row>
    <row r="22" spans="1:15" s="47" customFormat="1" ht="57" x14ac:dyDescent="0.25">
      <c r="A22" s="180">
        <v>14</v>
      </c>
      <c r="B22" s="187" t="s">
        <v>85</v>
      </c>
      <c r="C22" s="180" t="s">
        <v>34</v>
      </c>
      <c r="D22" s="183" t="s">
        <v>63</v>
      </c>
      <c r="E22" s="184">
        <v>0.13</v>
      </c>
      <c r="F22" s="180"/>
      <c r="G22" s="184">
        <v>0.13</v>
      </c>
      <c r="H22" s="180" t="s">
        <v>39</v>
      </c>
      <c r="I22" s="183" t="s">
        <v>86</v>
      </c>
      <c r="J22" s="187" t="s">
        <v>87</v>
      </c>
      <c r="K22" s="227"/>
      <c r="L22" s="74" t="s">
        <v>200</v>
      </c>
    </row>
    <row r="23" spans="1:15" s="144" customFormat="1" ht="91.5" customHeight="1" x14ac:dyDescent="0.25">
      <c r="A23" s="177">
        <v>15</v>
      </c>
      <c r="B23" s="195" t="s">
        <v>88</v>
      </c>
      <c r="C23" s="177" t="s">
        <v>67</v>
      </c>
      <c r="D23" s="196" t="s">
        <v>63</v>
      </c>
      <c r="E23" s="197">
        <v>6.1400000000000003E-2</v>
      </c>
      <c r="F23" s="177"/>
      <c r="G23" s="198">
        <v>1.2999999999999999E-2</v>
      </c>
      <c r="H23" s="175" t="s">
        <v>39</v>
      </c>
      <c r="I23" s="177" t="s">
        <v>83</v>
      </c>
      <c r="J23" s="177" t="s">
        <v>226</v>
      </c>
      <c r="K23" s="227"/>
      <c r="L23" s="93" t="s">
        <v>195</v>
      </c>
    </row>
    <row r="24" spans="1:15" s="144" customFormat="1" ht="72.75" customHeight="1" x14ac:dyDescent="0.2">
      <c r="A24" s="177">
        <v>16</v>
      </c>
      <c r="B24" s="195" t="s">
        <v>90</v>
      </c>
      <c r="C24" s="177" t="s">
        <v>67</v>
      </c>
      <c r="D24" s="196" t="s">
        <v>63</v>
      </c>
      <c r="E24" s="197">
        <v>4.2700000000000002E-2</v>
      </c>
      <c r="F24" s="177"/>
      <c r="G24" s="198">
        <f>0.025</f>
        <v>2.5000000000000001E-2</v>
      </c>
      <c r="H24" s="175" t="s">
        <v>39</v>
      </c>
      <c r="I24" s="177" t="s">
        <v>83</v>
      </c>
      <c r="J24" s="177" t="s">
        <v>227</v>
      </c>
      <c r="K24" s="225" t="s">
        <v>222</v>
      </c>
      <c r="L24" s="93" t="s">
        <v>195</v>
      </c>
    </row>
    <row r="25" spans="1:15" s="47" customFormat="1" ht="66.75" customHeight="1" x14ac:dyDescent="0.25">
      <c r="A25" s="199">
        <v>17</v>
      </c>
      <c r="B25" s="200" t="s">
        <v>91</v>
      </c>
      <c r="C25" s="199" t="s">
        <v>82</v>
      </c>
      <c r="D25" s="201" t="s">
        <v>63</v>
      </c>
      <c r="E25" s="184">
        <v>1.4999999999999999E-2</v>
      </c>
      <c r="F25" s="199"/>
      <c r="G25" s="202">
        <v>1.4999999999999999E-2</v>
      </c>
      <c r="H25" s="180" t="s">
        <v>39</v>
      </c>
      <c r="I25" s="199" t="s">
        <v>77</v>
      </c>
      <c r="J25" s="199" t="s">
        <v>92</v>
      </c>
      <c r="K25" s="227"/>
      <c r="L25" s="74"/>
    </row>
    <row r="26" spans="1:15" s="162" customFormat="1" ht="67.5" customHeight="1" x14ac:dyDescent="0.25">
      <c r="A26" s="164">
        <v>18</v>
      </c>
      <c r="B26" s="165" t="s">
        <v>93</v>
      </c>
      <c r="C26" s="164" t="s">
        <v>29</v>
      </c>
      <c r="D26" s="164" t="s">
        <v>63</v>
      </c>
      <c r="E26" s="152">
        <v>6.1999999999999998E-3</v>
      </c>
      <c r="F26" s="164"/>
      <c r="G26" s="166">
        <v>6.1999999999999998E-3</v>
      </c>
      <c r="H26" s="149" t="s">
        <v>39</v>
      </c>
      <c r="I26" s="164" t="s">
        <v>48</v>
      </c>
      <c r="J26" s="164" t="s">
        <v>94</v>
      </c>
      <c r="K26" s="229"/>
      <c r="L26" s="161" t="s">
        <v>194</v>
      </c>
      <c r="M26" s="163"/>
      <c r="N26" s="163"/>
      <c r="O26" s="163"/>
    </row>
    <row r="27" spans="1:15" s="46" customFormat="1" ht="56.25" customHeight="1" x14ac:dyDescent="0.25">
      <c r="A27" s="199">
        <v>19</v>
      </c>
      <c r="B27" s="203" t="s">
        <v>95</v>
      </c>
      <c r="C27" s="204" t="s">
        <v>29</v>
      </c>
      <c r="D27" s="205" t="s">
        <v>31</v>
      </c>
      <c r="E27" s="206">
        <f>+G27</f>
        <v>0.05</v>
      </c>
      <c r="F27" s="207"/>
      <c r="G27" s="206">
        <v>0.05</v>
      </c>
      <c r="H27" s="208" t="s">
        <v>39</v>
      </c>
      <c r="I27" s="209" t="s">
        <v>96</v>
      </c>
      <c r="J27" s="210" t="s">
        <v>97</v>
      </c>
      <c r="K27" s="227"/>
      <c r="L27" s="75"/>
    </row>
    <row r="28" spans="1:15" s="46" customFormat="1" ht="56.25" customHeight="1" x14ac:dyDescent="0.25">
      <c r="A28" s="199">
        <v>20</v>
      </c>
      <c r="B28" s="208" t="s">
        <v>98</v>
      </c>
      <c r="C28" s="204" t="s">
        <v>29</v>
      </c>
      <c r="D28" s="205" t="s">
        <v>31</v>
      </c>
      <c r="E28" s="206">
        <f>+G28</f>
        <v>1</v>
      </c>
      <c r="F28" s="207"/>
      <c r="G28" s="206">
        <v>1</v>
      </c>
      <c r="H28" s="208" t="s">
        <v>39</v>
      </c>
      <c r="I28" s="209" t="s">
        <v>99</v>
      </c>
      <c r="J28" s="210" t="s">
        <v>100</v>
      </c>
      <c r="K28" s="227"/>
      <c r="L28" s="75"/>
    </row>
    <row r="29" spans="1:15" s="100" customFormat="1" ht="36" customHeight="1" x14ac:dyDescent="0.25">
      <c r="A29" s="88" t="s">
        <v>17</v>
      </c>
      <c r="B29" s="270" t="s">
        <v>217</v>
      </c>
      <c r="C29" s="270"/>
      <c r="D29" s="270"/>
      <c r="E29" s="270"/>
      <c r="F29" s="270"/>
      <c r="G29" s="270"/>
      <c r="H29" s="270"/>
      <c r="I29" s="270"/>
      <c r="J29" s="270"/>
      <c r="K29" s="228"/>
      <c r="L29" s="98"/>
    </row>
    <row r="30" spans="1:15" s="248" customFormat="1" ht="37.5" customHeight="1" x14ac:dyDescent="0.25">
      <c r="A30" s="242">
        <v>1</v>
      </c>
      <c r="B30" s="243" t="s">
        <v>220</v>
      </c>
      <c r="C30" s="243" t="s">
        <v>67</v>
      </c>
      <c r="D30" s="244" t="s">
        <v>63</v>
      </c>
      <c r="E30" s="243">
        <v>5.1999999999999998E-3</v>
      </c>
      <c r="F30" s="243"/>
      <c r="G30" s="245">
        <f>E30</f>
        <v>5.1999999999999998E-3</v>
      </c>
      <c r="H30" s="246" t="s">
        <v>102</v>
      </c>
      <c r="I30" s="243" t="s">
        <v>52</v>
      </c>
      <c r="J30" s="243" t="s">
        <v>221</v>
      </c>
      <c r="K30" s="238"/>
      <c r="L30" s="247"/>
    </row>
    <row r="31" spans="1:15" s="101" customFormat="1" x14ac:dyDescent="0.25">
      <c r="A31" s="88" t="s">
        <v>18</v>
      </c>
      <c r="B31" s="270" t="s">
        <v>19</v>
      </c>
      <c r="C31" s="270"/>
      <c r="D31" s="270"/>
      <c r="E31" s="270"/>
      <c r="F31" s="270"/>
      <c r="G31" s="270"/>
      <c r="H31" s="270"/>
      <c r="I31" s="270"/>
      <c r="J31" s="270"/>
      <c r="K31" s="227"/>
      <c r="L31" s="75"/>
    </row>
    <row r="32" spans="1:15" s="100" customFormat="1" x14ac:dyDescent="0.25">
      <c r="A32" s="88" t="s">
        <v>20</v>
      </c>
      <c r="B32" s="270" t="s">
        <v>216</v>
      </c>
      <c r="C32" s="270"/>
      <c r="D32" s="270"/>
      <c r="E32" s="270"/>
      <c r="F32" s="270"/>
      <c r="G32" s="270"/>
      <c r="H32" s="270"/>
      <c r="I32" s="270"/>
      <c r="J32" s="270"/>
      <c r="K32" s="228"/>
      <c r="L32" s="98"/>
    </row>
    <row r="33" spans="1:15" s="224" customFormat="1" ht="93" customHeight="1" x14ac:dyDescent="0.25">
      <c r="A33" s="218">
        <v>1</v>
      </c>
      <c r="B33" s="219" t="s">
        <v>101</v>
      </c>
      <c r="C33" s="218" t="s">
        <v>29</v>
      </c>
      <c r="D33" s="220" t="s">
        <v>63</v>
      </c>
      <c r="E33" s="220">
        <v>1.5E-3</v>
      </c>
      <c r="F33" s="218"/>
      <c r="G33" s="218">
        <v>1.5E-3</v>
      </c>
      <c r="H33" s="218" t="s">
        <v>102</v>
      </c>
      <c r="I33" s="218" t="s">
        <v>64</v>
      </c>
      <c r="J33" s="218" t="s">
        <v>103</v>
      </c>
      <c r="K33" s="226" t="s">
        <v>222</v>
      </c>
      <c r="L33" s="223" t="s">
        <v>209</v>
      </c>
      <c r="M33" s="239"/>
      <c r="N33" s="239"/>
      <c r="O33" s="239"/>
    </row>
    <row r="34" spans="1:15" s="224" customFormat="1" ht="70.5" customHeight="1" x14ac:dyDescent="0.25">
      <c r="A34" s="244">
        <v>2</v>
      </c>
      <c r="B34" s="249" t="s">
        <v>104</v>
      </c>
      <c r="C34" s="244" t="s">
        <v>33</v>
      </c>
      <c r="D34" s="250" t="s">
        <v>63</v>
      </c>
      <c r="E34" s="251">
        <v>5.0999999999999997E-2</v>
      </c>
      <c r="F34" s="251"/>
      <c r="G34" s="251">
        <f>E34</f>
        <v>5.0999999999999997E-2</v>
      </c>
      <c r="H34" s="246" t="s">
        <v>102</v>
      </c>
      <c r="I34" s="244" t="s">
        <v>77</v>
      </c>
      <c r="J34" s="244" t="s">
        <v>105</v>
      </c>
      <c r="K34" s="238"/>
      <c r="L34" s="223"/>
      <c r="N34" s="252"/>
    </row>
    <row r="35" spans="1:15" s="156" customFormat="1" ht="91.5" customHeight="1" x14ac:dyDescent="0.25">
      <c r="A35" s="168">
        <v>3</v>
      </c>
      <c r="B35" s="171" t="s">
        <v>106</v>
      </c>
      <c r="C35" s="168" t="s">
        <v>107</v>
      </c>
      <c r="D35" s="168" t="s">
        <v>108</v>
      </c>
      <c r="E35" s="166">
        <v>0.158</v>
      </c>
      <c r="F35" s="168"/>
      <c r="G35" s="166">
        <v>0.158</v>
      </c>
      <c r="H35" s="158" t="s">
        <v>102</v>
      </c>
      <c r="I35" s="169" t="s">
        <v>48</v>
      </c>
      <c r="J35" s="167" t="s">
        <v>109</v>
      </c>
      <c r="K35" s="229"/>
      <c r="L35" s="155"/>
    </row>
    <row r="36" spans="1:15" s="224" customFormat="1" ht="66.75" customHeight="1" x14ac:dyDescent="0.25">
      <c r="A36" s="244">
        <v>4</v>
      </c>
      <c r="B36" s="249" t="s">
        <v>110</v>
      </c>
      <c r="C36" s="244" t="s">
        <v>29</v>
      </c>
      <c r="D36" s="244" t="s">
        <v>63</v>
      </c>
      <c r="E36" s="253">
        <v>0.109</v>
      </c>
      <c r="F36" s="244"/>
      <c r="G36" s="253">
        <f>E36</f>
        <v>0.109</v>
      </c>
      <c r="H36" s="246" t="s">
        <v>102</v>
      </c>
      <c r="I36" s="244" t="s">
        <v>77</v>
      </c>
      <c r="J36" s="244" t="s">
        <v>111</v>
      </c>
      <c r="K36" s="238"/>
      <c r="L36" s="223"/>
    </row>
    <row r="37" spans="1:15" s="224" customFormat="1" ht="47.25" customHeight="1" x14ac:dyDescent="0.25">
      <c r="A37" s="244">
        <v>5</v>
      </c>
      <c r="B37" s="249" t="s">
        <v>112</v>
      </c>
      <c r="C37" s="244" t="s">
        <v>67</v>
      </c>
      <c r="D37" s="244" t="s">
        <v>63</v>
      </c>
      <c r="E37" s="253">
        <v>5.9200000000000003E-2</v>
      </c>
      <c r="F37" s="244"/>
      <c r="G37" s="253">
        <v>5.9200000000000003E-2</v>
      </c>
      <c r="H37" s="246" t="s">
        <v>102</v>
      </c>
      <c r="I37" s="244" t="s">
        <v>64</v>
      </c>
      <c r="J37" s="244" t="s">
        <v>113</v>
      </c>
      <c r="K37" s="238"/>
      <c r="L37" s="223"/>
    </row>
    <row r="38" spans="1:15" s="224" customFormat="1" ht="47.25" customHeight="1" x14ac:dyDescent="0.25">
      <c r="A38" s="244">
        <v>6</v>
      </c>
      <c r="B38" s="249" t="s">
        <v>114</v>
      </c>
      <c r="C38" s="244" t="s">
        <v>67</v>
      </c>
      <c r="D38" s="244" t="s">
        <v>63</v>
      </c>
      <c r="E38" s="253">
        <v>0.1221</v>
      </c>
      <c r="F38" s="244"/>
      <c r="G38" s="253">
        <f>E38</f>
        <v>0.1221</v>
      </c>
      <c r="H38" s="246" t="s">
        <v>102</v>
      </c>
      <c r="I38" s="244" t="s">
        <v>68</v>
      </c>
      <c r="J38" s="244" t="s">
        <v>113</v>
      </c>
      <c r="K38" s="238"/>
      <c r="L38" s="223"/>
    </row>
    <row r="39" spans="1:15" s="224" customFormat="1" ht="68.25" customHeight="1" x14ac:dyDescent="0.25">
      <c r="A39" s="244">
        <v>7</v>
      </c>
      <c r="B39" s="249" t="s">
        <v>115</v>
      </c>
      <c r="C39" s="244" t="s">
        <v>35</v>
      </c>
      <c r="D39" s="244" t="s">
        <v>63</v>
      </c>
      <c r="E39" s="253">
        <v>0.16</v>
      </c>
      <c r="F39" s="244"/>
      <c r="G39" s="253">
        <v>0.16</v>
      </c>
      <c r="H39" s="246" t="s">
        <v>102</v>
      </c>
      <c r="I39" s="244" t="s">
        <v>116</v>
      </c>
      <c r="J39" s="244" t="s">
        <v>113</v>
      </c>
      <c r="K39" s="238"/>
      <c r="L39" s="223"/>
    </row>
    <row r="40" spans="1:15" s="224" customFormat="1" ht="60" customHeight="1" x14ac:dyDescent="0.25">
      <c r="A40" s="244">
        <v>8</v>
      </c>
      <c r="B40" s="249" t="s">
        <v>117</v>
      </c>
      <c r="C40" s="244" t="s">
        <v>35</v>
      </c>
      <c r="D40" s="244" t="s">
        <v>63</v>
      </c>
      <c r="E40" s="253">
        <v>0.2</v>
      </c>
      <c r="F40" s="244"/>
      <c r="G40" s="253">
        <v>0.2</v>
      </c>
      <c r="H40" s="246" t="s">
        <v>102</v>
      </c>
      <c r="I40" s="244" t="s">
        <v>83</v>
      </c>
      <c r="J40" s="244" t="s">
        <v>113</v>
      </c>
      <c r="K40" s="238"/>
      <c r="L40" s="223"/>
    </row>
    <row r="41" spans="1:15" s="224" customFormat="1" ht="69" customHeight="1" x14ac:dyDescent="0.25">
      <c r="A41" s="244">
        <v>9</v>
      </c>
      <c r="B41" s="249" t="s">
        <v>118</v>
      </c>
      <c r="C41" s="244" t="s">
        <v>82</v>
      </c>
      <c r="D41" s="244" t="s">
        <v>63</v>
      </c>
      <c r="E41" s="253">
        <v>0.1119</v>
      </c>
      <c r="F41" s="244"/>
      <c r="G41" s="253">
        <v>0.1119</v>
      </c>
      <c r="H41" s="246" t="s">
        <v>102</v>
      </c>
      <c r="I41" s="244" t="s">
        <v>119</v>
      </c>
      <c r="J41" s="244" t="s">
        <v>120</v>
      </c>
      <c r="K41" s="238"/>
      <c r="L41" s="223"/>
    </row>
    <row r="42" spans="1:15" s="47" customFormat="1" ht="132.75" customHeight="1" x14ac:dyDescent="0.25">
      <c r="A42" s="205">
        <v>10</v>
      </c>
      <c r="B42" s="211" t="s">
        <v>121</v>
      </c>
      <c r="C42" s="212" t="s">
        <v>29</v>
      </c>
      <c r="D42" s="205" t="s">
        <v>63</v>
      </c>
      <c r="E42" s="190">
        <v>6.6689999999999996</v>
      </c>
      <c r="F42" s="213"/>
      <c r="G42" s="190">
        <f>E42</f>
        <v>6.6689999999999996</v>
      </c>
      <c r="H42" s="190" t="s">
        <v>102</v>
      </c>
      <c r="I42" s="212" t="s">
        <v>122</v>
      </c>
      <c r="J42" s="212" t="s">
        <v>233</v>
      </c>
      <c r="K42" s="227"/>
      <c r="L42" s="74" t="s">
        <v>196</v>
      </c>
    </row>
    <row r="43" spans="1:15" s="224" customFormat="1" ht="104.25" customHeight="1" x14ac:dyDescent="0.25">
      <c r="A43" s="244">
        <v>11</v>
      </c>
      <c r="B43" s="254" t="s">
        <v>124</v>
      </c>
      <c r="C43" s="242" t="s">
        <v>30</v>
      </c>
      <c r="D43" s="244" t="s">
        <v>63</v>
      </c>
      <c r="E43" s="246">
        <v>0.17499999999999999</v>
      </c>
      <c r="F43" s="255"/>
      <c r="G43" s="246">
        <f>E43</f>
        <v>0.17499999999999999</v>
      </c>
      <c r="H43" s="246" t="s">
        <v>102</v>
      </c>
      <c r="I43" s="246" t="s">
        <v>125</v>
      </c>
      <c r="J43" s="242" t="s">
        <v>126</v>
      </c>
      <c r="K43" s="238"/>
      <c r="L43" s="223" t="s">
        <v>210</v>
      </c>
      <c r="M43" s="239"/>
      <c r="N43" s="239"/>
      <c r="O43" s="239"/>
    </row>
    <row r="44" spans="1:15" s="263" customFormat="1" ht="149.25" customHeight="1" x14ac:dyDescent="0.25">
      <c r="A44" s="205">
        <v>12</v>
      </c>
      <c r="B44" s="209" t="s">
        <v>127</v>
      </c>
      <c r="C44" s="205" t="s">
        <v>29</v>
      </c>
      <c r="D44" s="205" t="s">
        <v>63</v>
      </c>
      <c r="E44" s="190">
        <v>0.57599999999999996</v>
      </c>
      <c r="F44" s="190"/>
      <c r="G44" s="190">
        <f>E44</f>
        <v>0.57599999999999996</v>
      </c>
      <c r="H44" s="190" t="s">
        <v>102</v>
      </c>
      <c r="I44" s="212" t="s">
        <v>77</v>
      </c>
      <c r="J44" s="205" t="s">
        <v>225</v>
      </c>
      <c r="K44" s="261"/>
      <c r="L44" s="259" t="s">
        <v>208</v>
      </c>
      <c r="M44" s="262"/>
      <c r="N44" s="262"/>
      <c r="O44" s="262"/>
    </row>
    <row r="45" spans="1:15" s="100" customFormat="1" x14ac:dyDescent="0.25">
      <c r="A45" s="88" t="s">
        <v>21</v>
      </c>
      <c r="B45" s="270" t="s">
        <v>217</v>
      </c>
      <c r="C45" s="270"/>
      <c r="D45" s="270"/>
      <c r="E45" s="270"/>
      <c r="F45" s="270"/>
      <c r="G45" s="270"/>
      <c r="H45" s="270"/>
      <c r="I45" s="270"/>
      <c r="J45" s="270"/>
      <c r="K45" s="228"/>
      <c r="L45" s="98"/>
    </row>
    <row r="46" spans="1:15" s="100" customFormat="1" x14ac:dyDescent="0.25">
      <c r="A46" s="88"/>
      <c r="B46" s="99"/>
      <c r="C46" s="99"/>
      <c r="D46" s="99"/>
      <c r="E46" s="99"/>
      <c r="F46" s="99"/>
      <c r="G46" s="99"/>
      <c r="H46" s="99"/>
      <c r="I46" s="99"/>
      <c r="J46" s="99"/>
      <c r="K46" s="228"/>
      <c r="L46" s="98"/>
    </row>
    <row r="47" spans="1:15" s="101" customFormat="1" x14ac:dyDescent="0.25">
      <c r="A47" s="88" t="s">
        <v>22</v>
      </c>
      <c r="B47" s="270" t="s">
        <v>23</v>
      </c>
      <c r="C47" s="270"/>
      <c r="D47" s="270"/>
      <c r="E47" s="270"/>
      <c r="F47" s="270"/>
      <c r="G47" s="270"/>
      <c r="H47" s="270"/>
      <c r="I47" s="270"/>
      <c r="J47" s="270"/>
      <c r="K47" s="227"/>
      <c r="L47" s="75"/>
    </row>
    <row r="48" spans="1:15" s="100" customFormat="1" ht="28.5" x14ac:dyDescent="0.25">
      <c r="A48" s="88" t="s">
        <v>24</v>
      </c>
      <c r="B48" s="270" t="s">
        <v>216</v>
      </c>
      <c r="C48" s="270"/>
      <c r="D48" s="270"/>
      <c r="E48" s="270"/>
      <c r="F48" s="270"/>
      <c r="G48" s="270"/>
      <c r="H48" s="270"/>
      <c r="I48" s="270"/>
      <c r="J48" s="270"/>
      <c r="K48" s="228"/>
      <c r="L48" s="98"/>
    </row>
    <row r="49" spans="1:12" s="156" customFormat="1" ht="45.75" customHeight="1" x14ac:dyDescent="0.25">
      <c r="A49" s="170">
        <v>1</v>
      </c>
      <c r="B49" s="172" t="s">
        <v>128</v>
      </c>
      <c r="C49" s="170" t="s">
        <v>32</v>
      </c>
      <c r="D49" s="170" t="s">
        <v>129</v>
      </c>
      <c r="E49" s="170">
        <v>0.4</v>
      </c>
      <c r="F49" s="170"/>
      <c r="G49" s="170">
        <v>0.4</v>
      </c>
      <c r="H49" s="170" t="s">
        <v>102</v>
      </c>
      <c r="I49" s="173" t="s">
        <v>130</v>
      </c>
      <c r="J49" s="174" t="s">
        <v>131</v>
      </c>
      <c r="K49" s="229"/>
      <c r="L49" s="155"/>
    </row>
    <row r="50" spans="1:12" s="46" customFormat="1" ht="155.25" customHeight="1" x14ac:dyDescent="0.25">
      <c r="A50" s="205">
        <v>2</v>
      </c>
      <c r="B50" s="214" t="s">
        <v>132</v>
      </c>
      <c r="C50" s="215" t="s">
        <v>32</v>
      </c>
      <c r="D50" s="215" t="s">
        <v>129</v>
      </c>
      <c r="E50" s="216">
        <v>0.1517</v>
      </c>
      <c r="F50" s="213"/>
      <c r="G50" s="190">
        <f>E50</f>
        <v>0.1517</v>
      </c>
      <c r="H50" s="190" t="s">
        <v>102</v>
      </c>
      <c r="I50" s="211" t="s">
        <v>56</v>
      </c>
      <c r="J50" s="217" t="s">
        <v>133</v>
      </c>
      <c r="K50" s="227"/>
      <c r="L50" s="75"/>
    </row>
    <row r="51" spans="1:12" s="100" customFormat="1" ht="28.5" x14ac:dyDescent="0.25">
      <c r="A51" s="88" t="s">
        <v>25</v>
      </c>
      <c r="B51" s="270" t="s">
        <v>217</v>
      </c>
      <c r="C51" s="270"/>
      <c r="D51" s="270"/>
      <c r="E51" s="270"/>
      <c r="F51" s="270"/>
      <c r="G51" s="270"/>
      <c r="H51" s="270"/>
      <c r="I51" s="270"/>
      <c r="J51" s="270"/>
      <c r="K51" s="228"/>
      <c r="L51" s="98"/>
    </row>
    <row r="52" spans="1:12" s="101" customFormat="1" ht="31.5" customHeight="1" x14ac:dyDescent="0.25">
      <c r="A52" s="88" t="s">
        <v>26</v>
      </c>
      <c r="B52" s="270" t="s">
        <v>27</v>
      </c>
      <c r="C52" s="270"/>
      <c r="D52" s="270"/>
      <c r="E52" s="270"/>
      <c r="F52" s="270"/>
      <c r="G52" s="270"/>
      <c r="H52" s="270"/>
      <c r="I52" s="270"/>
      <c r="J52" s="270"/>
      <c r="K52" s="227"/>
      <c r="L52" s="75"/>
    </row>
    <row r="53" spans="1:12" s="101" customFormat="1" x14ac:dyDescent="0.25">
      <c r="A53" s="88" t="s">
        <v>28</v>
      </c>
      <c r="B53" s="270" t="s">
        <v>216</v>
      </c>
      <c r="C53" s="270"/>
      <c r="D53" s="270"/>
      <c r="E53" s="270"/>
      <c r="F53" s="270"/>
      <c r="G53" s="270"/>
      <c r="H53" s="270"/>
      <c r="I53" s="270"/>
      <c r="J53" s="270"/>
      <c r="K53" s="227"/>
      <c r="L53" s="75"/>
    </row>
    <row r="54" spans="1:12" s="148" customFormat="1" ht="144.75" customHeight="1" x14ac:dyDescent="0.25">
      <c r="A54" s="96">
        <v>1</v>
      </c>
      <c r="B54" s="145" t="s">
        <v>134</v>
      </c>
      <c r="C54" s="96" t="s">
        <v>135</v>
      </c>
      <c r="D54" s="96" t="s">
        <v>136</v>
      </c>
      <c r="E54" s="94">
        <v>7.4999999999999997E-2</v>
      </c>
      <c r="F54" s="97"/>
      <c r="G54" s="94">
        <f>E54</f>
        <v>7.4999999999999997E-2</v>
      </c>
      <c r="H54" s="94" t="s">
        <v>102</v>
      </c>
      <c r="I54" s="146" t="s">
        <v>137</v>
      </c>
      <c r="J54" s="147" t="s">
        <v>232</v>
      </c>
      <c r="K54" s="227"/>
      <c r="L54" s="95"/>
    </row>
    <row r="55" spans="1:12" s="46" customFormat="1" ht="116.25" customHeight="1" x14ac:dyDescent="0.25">
      <c r="A55" s="82">
        <v>2</v>
      </c>
      <c r="B55" s="84" t="s">
        <v>139</v>
      </c>
      <c r="C55" s="80" t="s">
        <v>35</v>
      </c>
      <c r="D55" s="82" t="s">
        <v>140</v>
      </c>
      <c r="E55" s="71">
        <v>0.42799999999999999</v>
      </c>
      <c r="F55" s="83"/>
      <c r="G55" s="71"/>
      <c r="H55" s="71" t="s">
        <v>102</v>
      </c>
      <c r="I55" s="81" t="s">
        <v>83</v>
      </c>
      <c r="J55" s="87" t="s">
        <v>141</v>
      </c>
      <c r="K55" s="227"/>
      <c r="L55" s="75"/>
    </row>
    <row r="56" spans="1:12" s="46" customFormat="1" ht="42.75" x14ac:dyDescent="0.25">
      <c r="A56" s="82">
        <v>3</v>
      </c>
      <c r="B56" s="84" t="s">
        <v>142</v>
      </c>
      <c r="C56" s="82" t="s">
        <v>143</v>
      </c>
      <c r="D56" s="82" t="s">
        <v>144</v>
      </c>
      <c r="E56" s="71">
        <v>6.8000000000000005E-2</v>
      </c>
      <c r="F56" s="71"/>
      <c r="G56" s="71"/>
      <c r="H56" s="71" t="s">
        <v>102</v>
      </c>
      <c r="I56" s="85" t="s">
        <v>48</v>
      </c>
      <c r="J56" s="86" t="s">
        <v>145</v>
      </c>
      <c r="K56" s="227"/>
      <c r="L56" s="75"/>
    </row>
    <row r="57" spans="1:12" s="46" customFormat="1" ht="96" customHeight="1" x14ac:dyDescent="0.25">
      <c r="A57" s="82">
        <v>4</v>
      </c>
      <c r="B57" s="77" t="s">
        <v>148</v>
      </c>
      <c r="C57" s="76" t="s">
        <v>29</v>
      </c>
      <c r="D57" s="76" t="s">
        <v>149</v>
      </c>
      <c r="E57" s="70">
        <v>0.50539999999999996</v>
      </c>
      <c r="F57" s="76"/>
      <c r="G57" s="70"/>
      <c r="H57" s="76" t="s">
        <v>102</v>
      </c>
      <c r="I57" s="78" t="s">
        <v>130</v>
      </c>
      <c r="J57" s="79" t="s">
        <v>150</v>
      </c>
      <c r="K57" s="227"/>
      <c r="L57" s="75"/>
    </row>
    <row r="58" spans="1:12" s="46" customFormat="1" ht="135.75" customHeight="1" x14ac:dyDescent="0.25">
      <c r="A58" s="82">
        <v>5</v>
      </c>
      <c r="B58" s="77" t="s">
        <v>151</v>
      </c>
      <c r="C58" s="76" t="s">
        <v>135</v>
      </c>
      <c r="D58" s="76" t="s">
        <v>136</v>
      </c>
      <c r="E58" s="70">
        <v>7.0000000000000001E-3</v>
      </c>
      <c r="F58" s="76"/>
      <c r="G58" s="70">
        <f>E58</f>
        <v>7.0000000000000001E-3</v>
      </c>
      <c r="H58" s="76" t="s">
        <v>102</v>
      </c>
      <c r="I58" s="78" t="s">
        <v>116</v>
      </c>
      <c r="J58" s="79" t="s">
        <v>184</v>
      </c>
      <c r="K58" s="227"/>
      <c r="L58" s="75"/>
    </row>
    <row r="59" spans="1:12" s="46" customFormat="1" ht="60" customHeight="1" x14ac:dyDescent="0.25">
      <c r="A59" s="82">
        <v>6</v>
      </c>
      <c r="B59" s="77" t="s">
        <v>152</v>
      </c>
      <c r="C59" s="76" t="s">
        <v>59</v>
      </c>
      <c r="D59" s="76" t="s">
        <v>153</v>
      </c>
      <c r="E59" s="70">
        <v>0.13</v>
      </c>
      <c r="F59" s="76"/>
      <c r="G59" s="70"/>
      <c r="H59" s="76" t="s">
        <v>102</v>
      </c>
      <c r="I59" s="78" t="s">
        <v>154</v>
      </c>
      <c r="J59" s="79" t="s">
        <v>155</v>
      </c>
      <c r="K59" s="227"/>
      <c r="L59" s="75"/>
    </row>
    <row r="60" spans="1:12" s="46" customFormat="1" ht="42.75" x14ac:dyDescent="0.25">
      <c r="A60" s="82">
        <v>7</v>
      </c>
      <c r="B60" s="77" t="s">
        <v>156</v>
      </c>
      <c r="C60" s="76" t="s">
        <v>157</v>
      </c>
      <c r="D60" s="76" t="s">
        <v>158</v>
      </c>
      <c r="E60" s="70">
        <v>1.65</v>
      </c>
      <c r="F60" s="76"/>
      <c r="G60" s="70"/>
      <c r="H60" s="76" t="s">
        <v>102</v>
      </c>
      <c r="I60" s="78" t="s">
        <v>56</v>
      </c>
      <c r="J60" s="79" t="s">
        <v>159</v>
      </c>
      <c r="K60" s="227"/>
      <c r="L60" s="75"/>
    </row>
    <row r="61" spans="1:12" s="46" customFormat="1" ht="42.75" x14ac:dyDescent="0.25">
      <c r="A61" s="82">
        <v>8</v>
      </c>
      <c r="B61" s="77" t="s">
        <v>160</v>
      </c>
      <c r="C61" s="76" t="s">
        <v>59</v>
      </c>
      <c r="D61" s="76" t="s">
        <v>161</v>
      </c>
      <c r="E61" s="70">
        <v>0.81499999999999995</v>
      </c>
      <c r="F61" s="76"/>
      <c r="G61" s="70"/>
      <c r="H61" s="76" t="s">
        <v>102</v>
      </c>
      <c r="I61" s="78" t="s">
        <v>130</v>
      </c>
      <c r="J61" s="79" t="s">
        <v>162</v>
      </c>
      <c r="K61" s="227"/>
      <c r="L61" s="75"/>
    </row>
    <row r="62" spans="1:12" s="46" customFormat="1" ht="57" x14ac:dyDescent="0.25">
      <c r="A62" s="82">
        <v>9</v>
      </c>
      <c r="B62" s="77" t="s">
        <v>163</v>
      </c>
      <c r="C62" s="76" t="s">
        <v>143</v>
      </c>
      <c r="D62" s="76" t="s">
        <v>164</v>
      </c>
      <c r="E62" s="70">
        <v>0.14699999999999999</v>
      </c>
      <c r="F62" s="76"/>
      <c r="G62" s="70"/>
      <c r="H62" s="76" t="s">
        <v>102</v>
      </c>
      <c r="I62" s="78" t="s">
        <v>130</v>
      </c>
      <c r="J62" s="79" t="s">
        <v>165</v>
      </c>
      <c r="K62" s="227"/>
      <c r="L62" s="75"/>
    </row>
    <row r="63" spans="1:12" s="46" customFormat="1" ht="42.75" x14ac:dyDescent="0.25">
      <c r="A63" s="82">
        <v>10</v>
      </c>
      <c r="B63" s="84" t="s">
        <v>166</v>
      </c>
      <c r="C63" s="80" t="s">
        <v>33</v>
      </c>
      <c r="D63" s="80" t="s">
        <v>167</v>
      </c>
      <c r="E63" s="67">
        <v>1.7769999999999999</v>
      </c>
      <c r="F63" s="83"/>
      <c r="G63" s="71"/>
      <c r="H63" s="71" t="s">
        <v>102</v>
      </c>
      <c r="I63" s="81" t="s">
        <v>119</v>
      </c>
      <c r="J63" s="87" t="s">
        <v>168</v>
      </c>
      <c r="K63" s="227"/>
      <c r="L63" s="75"/>
    </row>
    <row r="64" spans="1:12" s="46" customFormat="1" ht="42.75" x14ac:dyDescent="0.25">
      <c r="A64" s="82">
        <v>11</v>
      </c>
      <c r="B64" s="84" t="s">
        <v>169</v>
      </c>
      <c r="C64" s="80" t="s">
        <v>59</v>
      </c>
      <c r="D64" s="80" t="s">
        <v>170</v>
      </c>
      <c r="E64" s="67">
        <v>1.5</v>
      </c>
      <c r="F64" s="83"/>
      <c r="G64" s="71"/>
      <c r="H64" s="71" t="s">
        <v>102</v>
      </c>
      <c r="I64" s="81" t="s">
        <v>170</v>
      </c>
      <c r="J64" s="87" t="s">
        <v>171</v>
      </c>
      <c r="K64" s="227"/>
      <c r="L64" s="75"/>
    </row>
    <row r="65" spans="1:15" s="46" customFormat="1" ht="119.25" customHeight="1" x14ac:dyDescent="0.25">
      <c r="A65" s="82">
        <v>12</v>
      </c>
      <c r="B65" s="77" t="s">
        <v>172</v>
      </c>
      <c r="C65" s="76" t="s">
        <v>143</v>
      </c>
      <c r="D65" s="76" t="s">
        <v>173</v>
      </c>
      <c r="E65" s="70">
        <v>1</v>
      </c>
      <c r="F65" s="76"/>
      <c r="G65" s="70">
        <v>7.3000000000000001E-3</v>
      </c>
      <c r="H65" s="71" t="s">
        <v>102</v>
      </c>
      <c r="I65" s="78" t="s">
        <v>130</v>
      </c>
      <c r="J65" s="79" t="s">
        <v>174</v>
      </c>
      <c r="K65" s="227"/>
      <c r="L65" s="75"/>
    </row>
    <row r="66" spans="1:15" s="46" customFormat="1" ht="76.5" customHeight="1" x14ac:dyDescent="0.25">
      <c r="A66" s="82">
        <v>13</v>
      </c>
      <c r="B66" s="77" t="s">
        <v>175</v>
      </c>
      <c r="C66" s="76" t="s">
        <v>32</v>
      </c>
      <c r="D66" s="80" t="s">
        <v>176</v>
      </c>
      <c r="E66" s="70">
        <v>2.7</v>
      </c>
      <c r="F66" s="76"/>
      <c r="G66" s="70"/>
      <c r="H66" s="71" t="s">
        <v>102</v>
      </c>
      <c r="I66" s="78" t="s">
        <v>177</v>
      </c>
      <c r="J66" s="79" t="s">
        <v>178</v>
      </c>
      <c r="K66" s="227"/>
      <c r="L66" s="75"/>
    </row>
    <row r="67" spans="1:15" s="46" customFormat="1" ht="81" customHeight="1" x14ac:dyDescent="0.25">
      <c r="A67" s="82">
        <v>14</v>
      </c>
      <c r="B67" s="77" t="s">
        <v>179</v>
      </c>
      <c r="C67" s="76" t="s">
        <v>135</v>
      </c>
      <c r="D67" s="76" t="s">
        <v>136</v>
      </c>
      <c r="E67" s="70">
        <v>5.7000000000000002E-2</v>
      </c>
      <c r="F67" s="76"/>
      <c r="G67" s="70">
        <v>5.7000000000000002E-2</v>
      </c>
      <c r="H67" s="71" t="s">
        <v>102</v>
      </c>
      <c r="I67" s="78" t="s">
        <v>48</v>
      </c>
      <c r="J67" s="79" t="s">
        <v>180</v>
      </c>
      <c r="K67" s="227"/>
      <c r="L67" s="75"/>
    </row>
    <row r="68" spans="1:15" s="46" customFormat="1" ht="54" customHeight="1" x14ac:dyDescent="0.25">
      <c r="A68" s="82">
        <v>15</v>
      </c>
      <c r="B68" s="84" t="s">
        <v>181</v>
      </c>
      <c r="C68" s="80" t="s">
        <v>143</v>
      </c>
      <c r="D68" s="80" t="s">
        <v>182</v>
      </c>
      <c r="E68" s="67">
        <v>3.16</v>
      </c>
      <c r="F68" s="83"/>
      <c r="G68" s="83"/>
      <c r="H68" s="71" t="s">
        <v>102</v>
      </c>
      <c r="I68" s="81" t="s">
        <v>48</v>
      </c>
      <c r="J68" s="87" t="s">
        <v>183</v>
      </c>
      <c r="K68" s="227"/>
      <c r="L68" s="75"/>
    </row>
    <row r="69" spans="1:15" s="101" customFormat="1" ht="14.25" customHeight="1" x14ac:dyDescent="0.25">
      <c r="A69" s="103" t="s">
        <v>185</v>
      </c>
      <c r="B69" s="271" t="s">
        <v>217</v>
      </c>
      <c r="C69" s="272"/>
      <c r="D69" s="272"/>
      <c r="E69" s="272"/>
      <c r="F69" s="272"/>
      <c r="G69" s="272"/>
      <c r="H69" s="272"/>
      <c r="I69" s="272"/>
      <c r="J69" s="273"/>
      <c r="K69" s="227"/>
      <c r="L69" s="75"/>
    </row>
    <row r="71" spans="1:15" s="109" customFormat="1" ht="37.5" customHeight="1" x14ac:dyDescent="0.25">
      <c r="A71" s="104"/>
      <c r="B71" s="105" t="s">
        <v>213</v>
      </c>
      <c r="C71" s="104"/>
      <c r="D71" s="104"/>
      <c r="E71" s="106">
        <f>E9+E10+E11+E12+E13+E14+E15+E16+E17+E18+E19+E20+E21+E22+E23+E24+E25+E26+E27+E28+E33+E34+E35+E36+E37+E38+E39+E40+E41+E42+E43+E44+E49+E50+E54+E55+E56+E57+E58+E59+E60+E61+E62+E63+E64+E65+E66+E67+E68+E30</f>
        <v>32.284000000000006</v>
      </c>
      <c r="F71" s="106"/>
      <c r="G71" s="106"/>
      <c r="H71" s="104"/>
      <c r="I71" s="107"/>
      <c r="J71" s="108"/>
      <c r="K71" s="230"/>
      <c r="L71" s="104"/>
    </row>
    <row r="72" spans="1:15" x14ac:dyDescent="0.25">
      <c r="E72" s="110"/>
      <c r="F72" s="111"/>
      <c r="G72" s="111"/>
    </row>
    <row r="77" spans="1:15" ht="36" hidden="1" x14ac:dyDescent="0.25">
      <c r="B77" s="57" t="s">
        <v>211</v>
      </c>
    </row>
    <row r="78" spans="1:15" s="47" customFormat="1" ht="63.75" hidden="1" customHeight="1" thickBot="1" x14ac:dyDescent="0.3">
      <c r="A78" s="114">
        <v>4</v>
      </c>
      <c r="B78" s="115" t="s">
        <v>49</v>
      </c>
      <c r="C78" s="116" t="s">
        <v>30</v>
      </c>
      <c r="D78" s="117" t="s">
        <v>47</v>
      </c>
      <c r="E78" s="118">
        <v>6.3E-2</v>
      </c>
      <c r="F78" s="116"/>
      <c r="G78" s="119">
        <v>6.3E-2</v>
      </c>
      <c r="H78" s="116" t="s">
        <v>39</v>
      </c>
      <c r="I78" s="116" t="s">
        <v>50</v>
      </c>
      <c r="J78" s="116" t="s">
        <v>187</v>
      </c>
      <c r="K78" s="232" t="s">
        <v>189</v>
      </c>
      <c r="L78" s="120" t="s">
        <v>204</v>
      </c>
      <c r="M78" s="51"/>
      <c r="N78" s="51"/>
      <c r="O78" s="51"/>
    </row>
    <row r="79" spans="1:15" s="47" customFormat="1" ht="72" hidden="1" customHeight="1" thickTop="1" thickBot="1" x14ac:dyDescent="0.3">
      <c r="A79" s="121">
        <v>4</v>
      </c>
      <c r="B79" s="122" t="s">
        <v>146</v>
      </c>
      <c r="C79" s="123" t="s">
        <v>30</v>
      </c>
      <c r="D79" s="124" t="s">
        <v>63</v>
      </c>
      <c r="E79" s="125">
        <v>0.35399999999999998</v>
      </c>
      <c r="F79" s="126"/>
      <c r="G79" s="127"/>
      <c r="H79" s="127" t="s">
        <v>102</v>
      </c>
      <c r="I79" s="128" t="s">
        <v>68</v>
      </c>
      <c r="J79" s="123" t="s">
        <v>147</v>
      </c>
      <c r="K79" s="233"/>
      <c r="L79" s="129" t="s">
        <v>205</v>
      </c>
    </row>
    <row r="80" spans="1:15" hidden="1" x14ac:dyDescent="0.25">
      <c r="E80" s="110"/>
    </row>
    <row r="81" spans="1:17" hidden="1" x14ac:dyDescent="0.25"/>
    <row r="82" spans="1:17" hidden="1" x14ac:dyDescent="0.25"/>
    <row r="83" spans="1:17" hidden="1" x14ac:dyDescent="0.25"/>
    <row r="84" spans="1:17" hidden="1" x14ac:dyDescent="0.25"/>
    <row r="85" spans="1:17" hidden="1" x14ac:dyDescent="0.25">
      <c r="E85" s="110"/>
      <c r="K85" s="231">
        <v>37</v>
      </c>
      <c r="N85" s="51">
        <v>4</v>
      </c>
      <c r="O85" s="51">
        <v>0.81</v>
      </c>
      <c r="P85" s="52">
        <f>N85/K85*100</f>
        <v>10.810810810810811</v>
      </c>
      <c r="Q85" s="52">
        <f>O85/K86*100</f>
        <v>2.984524686809138</v>
      </c>
    </row>
    <row r="86" spans="1:17" hidden="1" x14ac:dyDescent="0.25">
      <c r="K86" s="231">
        <v>27.14</v>
      </c>
      <c r="N86" s="51">
        <v>33</v>
      </c>
      <c r="O86" s="51">
        <v>26.33</v>
      </c>
      <c r="P86" s="52">
        <f>N86/K85*100</f>
        <v>89.189189189189193</v>
      </c>
      <c r="Q86" s="52">
        <f>O86/K86*100</f>
        <v>97.015475313190862</v>
      </c>
    </row>
    <row r="87" spans="1:17" hidden="1" x14ac:dyDescent="0.25"/>
    <row r="88" spans="1:17" hidden="1" x14ac:dyDescent="0.25">
      <c r="N88" s="51">
        <v>5</v>
      </c>
      <c r="O88" s="51">
        <f>O85+0.354</f>
        <v>1.1640000000000001</v>
      </c>
      <c r="P88" s="52">
        <f>N88/K85*100</f>
        <v>13.513513513513514</v>
      </c>
      <c r="Q88" s="52">
        <f>N89/K85*100</f>
        <v>86.486486486486484</v>
      </c>
    </row>
    <row r="89" spans="1:17" hidden="1" x14ac:dyDescent="0.25">
      <c r="N89" s="51">
        <v>32</v>
      </c>
      <c r="O89" s="51">
        <f>O86-0.354</f>
        <v>25.975999999999999</v>
      </c>
      <c r="P89" s="52">
        <f>O88/K86*100</f>
        <v>4.2888725128960949</v>
      </c>
      <c r="Q89" s="52">
        <f>O89/K86*100</f>
        <v>95.711127487103894</v>
      </c>
    </row>
    <row r="90" spans="1:17" hidden="1" x14ac:dyDescent="0.25"/>
    <row r="91" spans="1:17" hidden="1" x14ac:dyDescent="0.25"/>
    <row r="92" spans="1:17" hidden="1" x14ac:dyDescent="0.25"/>
    <row r="93" spans="1:17" hidden="1" x14ac:dyDescent="0.25"/>
    <row r="94" spans="1:17" ht="15.75" hidden="1" customHeight="1" x14ac:dyDescent="0.25">
      <c r="A94" s="286" t="s">
        <v>36</v>
      </c>
      <c r="B94" s="287"/>
      <c r="C94" s="286"/>
      <c r="D94" s="286"/>
      <c r="E94" s="286"/>
      <c r="F94" s="286"/>
      <c r="G94" s="286"/>
      <c r="H94" s="286"/>
      <c r="I94" s="286"/>
      <c r="J94" s="286"/>
      <c r="K94" s="286"/>
      <c r="L94" s="288"/>
    </row>
    <row r="95" spans="1:17" ht="31.5" hidden="1" customHeight="1" x14ac:dyDescent="0.25">
      <c r="A95" s="289" t="s">
        <v>203</v>
      </c>
      <c r="B95" s="290"/>
      <c r="C95" s="289"/>
      <c r="D95" s="289"/>
      <c r="E95" s="289"/>
      <c r="F95" s="289"/>
      <c r="G95" s="289"/>
      <c r="H95" s="289"/>
      <c r="I95" s="289"/>
      <c r="J95" s="289"/>
      <c r="K95" s="289"/>
      <c r="L95" s="291"/>
      <c r="O95" s="51">
        <v>1.1640000000000001</v>
      </c>
    </row>
    <row r="96" spans="1:17" s="54" customFormat="1" ht="15.75" hidden="1" customHeight="1" x14ac:dyDescent="0.25">
      <c r="A96" s="284" t="s">
        <v>0</v>
      </c>
      <c r="B96" s="282" t="s">
        <v>1</v>
      </c>
      <c r="C96" s="284" t="s">
        <v>2</v>
      </c>
      <c r="D96" s="284" t="s">
        <v>3</v>
      </c>
      <c r="E96" s="88" t="s">
        <v>201</v>
      </c>
      <c r="F96" s="284" t="s">
        <v>202</v>
      </c>
      <c r="G96" s="284"/>
      <c r="H96" s="284" t="s">
        <v>5</v>
      </c>
      <c r="I96" s="284"/>
      <c r="J96" s="284" t="s">
        <v>6</v>
      </c>
      <c r="K96" s="292" t="s">
        <v>190</v>
      </c>
      <c r="L96" s="293" t="s">
        <v>191</v>
      </c>
      <c r="M96" s="53"/>
      <c r="N96" s="53"/>
      <c r="O96" s="53">
        <v>25.975999999999999</v>
      </c>
    </row>
    <row r="97" spans="1:15" s="54" customFormat="1" ht="15.75" hidden="1" customHeight="1" x14ac:dyDescent="0.25">
      <c r="A97" s="284"/>
      <c r="B97" s="282"/>
      <c r="C97" s="284"/>
      <c r="D97" s="284"/>
      <c r="E97" s="88" t="s">
        <v>4</v>
      </c>
      <c r="F97" s="284" t="s">
        <v>4</v>
      </c>
      <c r="G97" s="284"/>
      <c r="H97" s="284"/>
      <c r="I97" s="284"/>
      <c r="J97" s="284"/>
      <c r="K97" s="292"/>
      <c r="L97" s="293"/>
      <c r="M97" s="53"/>
      <c r="N97" s="53"/>
      <c r="O97" s="53">
        <f>SUM(O95:O96)</f>
        <v>27.14</v>
      </c>
    </row>
    <row r="98" spans="1:15" s="54" customFormat="1" ht="54.75" hidden="1" customHeight="1" x14ac:dyDescent="0.25">
      <c r="A98" s="284"/>
      <c r="B98" s="282"/>
      <c r="C98" s="284"/>
      <c r="D98" s="284"/>
      <c r="E98" s="130"/>
      <c r="F98" s="91" t="s">
        <v>7</v>
      </c>
      <c r="G98" s="91" t="s">
        <v>8</v>
      </c>
      <c r="H98" s="91" t="s">
        <v>9</v>
      </c>
      <c r="I98" s="91" t="s">
        <v>10</v>
      </c>
      <c r="J98" s="284"/>
      <c r="K98" s="292"/>
      <c r="L98" s="293"/>
      <c r="M98" s="53"/>
      <c r="N98" s="53"/>
      <c r="O98" s="53"/>
    </row>
    <row r="99" spans="1:15" ht="18" hidden="1" customHeight="1" x14ac:dyDescent="0.25">
      <c r="A99" s="91" t="s">
        <v>11</v>
      </c>
      <c r="B99" s="282" t="s">
        <v>12</v>
      </c>
      <c r="C99" s="283"/>
      <c r="D99" s="283"/>
      <c r="E99" s="283"/>
      <c r="F99" s="283"/>
      <c r="G99" s="283"/>
      <c r="H99" s="283"/>
      <c r="I99" s="284"/>
      <c r="J99" s="284"/>
      <c r="K99" s="234"/>
      <c r="L99" s="49"/>
    </row>
    <row r="100" spans="1:15" ht="18" hidden="1" customHeight="1" x14ac:dyDescent="0.25">
      <c r="A100" s="91" t="s">
        <v>13</v>
      </c>
      <c r="B100" s="282" t="s">
        <v>14</v>
      </c>
      <c r="C100" s="285"/>
      <c r="D100" s="285"/>
      <c r="E100" s="285"/>
      <c r="F100" s="285"/>
      <c r="G100" s="285"/>
      <c r="H100" s="285"/>
      <c r="I100" s="284"/>
      <c r="J100" s="284"/>
      <c r="K100" s="234"/>
      <c r="L100" s="49"/>
    </row>
    <row r="101" spans="1:15" ht="18" hidden="1" customHeight="1" x14ac:dyDescent="0.25">
      <c r="A101" s="91"/>
      <c r="B101" s="90"/>
      <c r="C101" s="131"/>
      <c r="D101" s="131"/>
      <c r="E101" s="99"/>
      <c r="F101" s="131"/>
      <c r="G101" s="131"/>
      <c r="H101" s="131"/>
      <c r="I101" s="91"/>
      <c r="J101" s="91"/>
      <c r="K101" s="234"/>
      <c r="L101" s="49"/>
    </row>
    <row r="102" spans="1:15" s="54" customFormat="1" ht="18" hidden="1" customHeight="1" x14ac:dyDescent="0.25">
      <c r="A102" s="91" t="s">
        <v>15</v>
      </c>
      <c r="B102" s="282" t="s">
        <v>16</v>
      </c>
      <c r="C102" s="285"/>
      <c r="D102" s="285"/>
      <c r="E102" s="285"/>
      <c r="F102" s="285"/>
      <c r="G102" s="285"/>
      <c r="H102" s="285"/>
      <c r="I102" s="284"/>
      <c r="J102" s="284"/>
      <c r="K102" s="235"/>
      <c r="L102" s="92"/>
      <c r="M102" s="53"/>
      <c r="N102" s="53"/>
      <c r="O102" s="53"/>
    </row>
    <row r="103" spans="1:15" s="46" customFormat="1" ht="46.5" hidden="1" customHeight="1" x14ac:dyDescent="0.25">
      <c r="A103" s="1">
        <v>1</v>
      </c>
      <c r="B103" s="58" t="s">
        <v>37</v>
      </c>
      <c r="C103" s="2" t="s">
        <v>29</v>
      </c>
      <c r="D103" s="2" t="s">
        <v>38</v>
      </c>
      <c r="E103" s="67">
        <v>1.5</v>
      </c>
      <c r="F103" s="2"/>
      <c r="G103" s="3">
        <v>1</v>
      </c>
      <c r="H103" s="1" t="s">
        <v>39</v>
      </c>
      <c r="I103" s="50" t="s">
        <v>40</v>
      </c>
      <c r="J103" s="59" t="s">
        <v>41</v>
      </c>
      <c r="K103" s="236"/>
      <c r="L103" s="48"/>
    </row>
    <row r="104" spans="1:15" s="46" customFormat="1" ht="60.75" hidden="1" customHeight="1" x14ac:dyDescent="0.25">
      <c r="A104" s="1">
        <v>2</v>
      </c>
      <c r="B104" s="58" t="s">
        <v>42</v>
      </c>
      <c r="C104" s="2" t="s">
        <v>29</v>
      </c>
      <c r="D104" s="2" t="s">
        <v>38</v>
      </c>
      <c r="E104" s="67">
        <v>2</v>
      </c>
      <c r="F104" s="2"/>
      <c r="G104" s="3">
        <v>2</v>
      </c>
      <c r="H104" s="1" t="s">
        <v>39</v>
      </c>
      <c r="I104" s="50" t="s">
        <v>43</v>
      </c>
      <c r="J104" s="59" t="s">
        <v>44</v>
      </c>
      <c r="K104" s="236"/>
      <c r="L104" s="48"/>
    </row>
    <row r="105" spans="1:15" s="47" customFormat="1" ht="135.75" hidden="1" customHeight="1" x14ac:dyDescent="0.25">
      <c r="A105" s="1">
        <v>3</v>
      </c>
      <c r="B105" s="7" t="s">
        <v>45</v>
      </c>
      <c r="C105" s="1" t="s">
        <v>46</v>
      </c>
      <c r="D105" s="5" t="s">
        <v>47</v>
      </c>
      <c r="E105" s="67">
        <v>0.4</v>
      </c>
      <c r="F105" s="1"/>
      <c r="G105" s="6">
        <v>0.4</v>
      </c>
      <c r="H105" s="1" t="s">
        <v>39</v>
      </c>
      <c r="I105" s="1" t="s">
        <v>48</v>
      </c>
      <c r="J105" s="1" t="s">
        <v>212</v>
      </c>
      <c r="K105" s="236"/>
      <c r="L105" s="49" t="s">
        <v>197</v>
      </c>
    </row>
    <row r="106" spans="1:15" s="46" customFormat="1" ht="54.75" hidden="1" customHeight="1" x14ac:dyDescent="0.25">
      <c r="A106" s="1">
        <v>4</v>
      </c>
      <c r="B106" s="58" t="s">
        <v>51</v>
      </c>
      <c r="C106" s="60" t="s">
        <v>29</v>
      </c>
      <c r="D106" s="2" t="s">
        <v>31</v>
      </c>
      <c r="E106" s="67">
        <v>1.3553999999999999</v>
      </c>
      <c r="F106" s="61"/>
      <c r="G106" s="62">
        <v>1.3553999999999999</v>
      </c>
      <c r="H106" s="1" t="s">
        <v>39</v>
      </c>
      <c r="I106" s="50" t="s">
        <v>52</v>
      </c>
      <c r="J106" s="59" t="s">
        <v>53</v>
      </c>
      <c r="K106" s="236"/>
      <c r="L106" s="48"/>
    </row>
    <row r="107" spans="1:15" s="46" customFormat="1" ht="89.25" hidden="1" customHeight="1" x14ac:dyDescent="0.25">
      <c r="A107" s="1">
        <v>5</v>
      </c>
      <c r="B107" s="4" t="s">
        <v>54</v>
      </c>
      <c r="C107" s="1" t="s">
        <v>29</v>
      </c>
      <c r="D107" s="1" t="s">
        <v>55</v>
      </c>
      <c r="E107" s="67">
        <v>2.1</v>
      </c>
      <c r="F107" s="1"/>
      <c r="G107" s="6">
        <v>2.1</v>
      </c>
      <c r="H107" s="1" t="s">
        <v>39</v>
      </c>
      <c r="I107" s="7" t="s">
        <v>56</v>
      </c>
      <c r="J107" s="8" t="s">
        <v>57</v>
      </c>
      <c r="K107" s="236"/>
      <c r="L107" s="48"/>
    </row>
    <row r="108" spans="1:15" s="46" customFormat="1" ht="106.5" hidden="1" customHeight="1" x14ac:dyDescent="0.25">
      <c r="A108" s="1">
        <v>6</v>
      </c>
      <c r="B108" s="4" t="s">
        <v>58</v>
      </c>
      <c r="C108" s="1" t="s">
        <v>59</v>
      </c>
      <c r="D108" s="1" t="s">
        <v>60</v>
      </c>
      <c r="E108" s="67">
        <v>6.4000000000000003E-3</v>
      </c>
      <c r="F108" s="1"/>
      <c r="G108" s="6">
        <v>6.4000000000000003E-3</v>
      </c>
      <c r="H108" s="1" t="s">
        <v>39</v>
      </c>
      <c r="I108" s="7" t="s">
        <v>61</v>
      </c>
      <c r="J108" s="8" t="s">
        <v>188</v>
      </c>
      <c r="K108" s="236"/>
      <c r="L108" s="48"/>
    </row>
    <row r="109" spans="1:15" s="47" customFormat="1" ht="81.75" hidden="1" customHeight="1" x14ac:dyDescent="0.25">
      <c r="A109" s="1">
        <v>7</v>
      </c>
      <c r="B109" s="7" t="s">
        <v>62</v>
      </c>
      <c r="C109" s="1" t="s">
        <v>30</v>
      </c>
      <c r="D109" s="2" t="s">
        <v>63</v>
      </c>
      <c r="E109" s="67">
        <v>0.28599999999999998</v>
      </c>
      <c r="F109" s="1"/>
      <c r="G109" s="6">
        <v>0.28599999999999998</v>
      </c>
      <c r="H109" s="1" t="s">
        <v>39</v>
      </c>
      <c r="I109" s="1" t="s">
        <v>64</v>
      </c>
      <c r="J109" s="2" t="s">
        <v>65</v>
      </c>
      <c r="K109" s="236"/>
      <c r="L109" s="49" t="s">
        <v>193</v>
      </c>
    </row>
    <row r="110" spans="1:15" s="47" customFormat="1" ht="90.75" hidden="1" customHeight="1" x14ac:dyDescent="0.25">
      <c r="A110" s="1">
        <v>8</v>
      </c>
      <c r="B110" s="7" t="s">
        <v>66</v>
      </c>
      <c r="C110" s="1" t="s">
        <v>67</v>
      </c>
      <c r="D110" s="2" t="s">
        <v>63</v>
      </c>
      <c r="E110" s="67">
        <v>6.5799999999999997E-2</v>
      </c>
      <c r="F110" s="1"/>
      <c r="G110" s="6">
        <v>6.5799999999999997E-2</v>
      </c>
      <c r="H110" s="1" t="s">
        <v>39</v>
      </c>
      <c r="I110" s="1" t="s">
        <v>68</v>
      </c>
      <c r="J110" s="1" t="s">
        <v>69</v>
      </c>
      <c r="K110" s="236"/>
      <c r="L110" s="49" t="s">
        <v>192</v>
      </c>
    </row>
    <row r="111" spans="1:15" s="47" customFormat="1" ht="91.5" hidden="1" customHeight="1" x14ac:dyDescent="0.25">
      <c r="A111" s="1">
        <v>9</v>
      </c>
      <c r="B111" s="7" t="s">
        <v>70</v>
      </c>
      <c r="C111" s="1" t="s">
        <v>30</v>
      </c>
      <c r="D111" s="2" t="s">
        <v>63</v>
      </c>
      <c r="E111" s="67">
        <v>0.153</v>
      </c>
      <c r="F111" s="1"/>
      <c r="G111" s="6">
        <v>0.153</v>
      </c>
      <c r="H111" s="1" t="s">
        <v>39</v>
      </c>
      <c r="I111" s="1" t="s">
        <v>71</v>
      </c>
      <c r="J111" s="1" t="s">
        <v>72</v>
      </c>
      <c r="K111" s="236"/>
      <c r="L111" s="49" t="s">
        <v>194</v>
      </c>
    </row>
    <row r="112" spans="1:15" s="47" customFormat="1" ht="45.75" hidden="1" customHeight="1" x14ac:dyDescent="0.25">
      <c r="A112" s="1">
        <v>10</v>
      </c>
      <c r="B112" s="7" t="s">
        <v>73</v>
      </c>
      <c r="C112" s="1" t="s">
        <v>29</v>
      </c>
      <c r="D112" s="2" t="s">
        <v>63</v>
      </c>
      <c r="E112" s="67">
        <v>3.3999999999999998E-3</v>
      </c>
      <c r="F112" s="1"/>
      <c r="G112" s="6">
        <v>3.3999999999999998E-3</v>
      </c>
      <c r="H112" s="1" t="s">
        <v>39</v>
      </c>
      <c r="I112" s="1" t="s">
        <v>74</v>
      </c>
      <c r="J112" s="1" t="s">
        <v>75</v>
      </c>
      <c r="K112" s="236"/>
      <c r="L112" s="49" t="s">
        <v>198</v>
      </c>
    </row>
    <row r="113" spans="1:15" s="47" customFormat="1" ht="98.25" hidden="1" customHeight="1" x14ac:dyDescent="0.25">
      <c r="A113" s="1">
        <v>11</v>
      </c>
      <c r="B113" s="7" t="s">
        <v>76</v>
      </c>
      <c r="C113" s="1" t="s">
        <v>34</v>
      </c>
      <c r="D113" s="2" t="s">
        <v>63</v>
      </c>
      <c r="E113" s="67">
        <v>4.2000000000000003E-2</v>
      </c>
      <c r="F113" s="1"/>
      <c r="G113" s="6">
        <v>4.2000000000000003E-2</v>
      </c>
      <c r="H113" s="1" t="s">
        <v>39</v>
      </c>
      <c r="I113" s="1" t="s">
        <v>77</v>
      </c>
      <c r="J113" s="1" t="s">
        <v>78</v>
      </c>
      <c r="K113" s="234"/>
      <c r="L113" s="49" t="s">
        <v>206</v>
      </c>
      <c r="M113" s="51"/>
      <c r="N113" s="51"/>
      <c r="O113" s="51"/>
    </row>
    <row r="114" spans="1:15" s="47" customFormat="1" ht="90" hidden="1" customHeight="1" x14ac:dyDescent="0.25">
      <c r="A114" s="1">
        <v>12</v>
      </c>
      <c r="B114" s="50" t="s">
        <v>79</v>
      </c>
      <c r="C114" s="1" t="s">
        <v>29</v>
      </c>
      <c r="D114" s="2" t="s">
        <v>63</v>
      </c>
      <c r="E114" s="67">
        <v>0.05</v>
      </c>
      <c r="F114" s="1"/>
      <c r="G114" s="3">
        <v>0.05</v>
      </c>
      <c r="H114" s="1" t="s">
        <v>39</v>
      </c>
      <c r="I114" s="2" t="s">
        <v>52</v>
      </c>
      <c r="J114" s="2" t="s">
        <v>80</v>
      </c>
      <c r="K114" s="234"/>
      <c r="L114" s="49" t="s">
        <v>207</v>
      </c>
      <c r="M114" s="51"/>
      <c r="N114" s="51"/>
      <c r="O114" s="51"/>
    </row>
    <row r="115" spans="1:15" s="47" customFormat="1" ht="61.5" hidden="1" customHeight="1" x14ac:dyDescent="0.25">
      <c r="A115" s="1">
        <v>13</v>
      </c>
      <c r="B115" s="7" t="s">
        <v>81</v>
      </c>
      <c r="C115" s="1" t="s">
        <v>82</v>
      </c>
      <c r="D115" s="2" t="s">
        <v>63</v>
      </c>
      <c r="E115" s="67">
        <v>3.3000000000000002E-2</v>
      </c>
      <c r="F115" s="1"/>
      <c r="G115" s="6">
        <v>3.3000000000000002E-2</v>
      </c>
      <c r="H115" s="1" t="s">
        <v>39</v>
      </c>
      <c r="I115" s="1" t="s">
        <v>83</v>
      </c>
      <c r="J115" s="1" t="s">
        <v>84</v>
      </c>
      <c r="K115" s="236"/>
      <c r="L115" s="49" t="s">
        <v>200</v>
      </c>
    </row>
    <row r="116" spans="1:15" s="47" customFormat="1" ht="64.5" hidden="1" customHeight="1" x14ac:dyDescent="0.25">
      <c r="A116" s="1">
        <v>14</v>
      </c>
      <c r="B116" s="50" t="s">
        <v>85</v>
      </c>
      <c r="C116" s="1" t="s">
        <v>34</v>
      </c>
      <c r="D116" s="2" t="s">
        <v>63</v>
      </c>
      <c r="E116" s="67">
        <v>0.13</v>
      </c>
      <c r="F116" s="1"/>
      <c r="G116" s="3">
        <v>0.13</v>
      </c>
      <c r="H116" s="1" t="s">
        <v>39</v>
      </c>
      <c r="I116" s="2" t="s">
        <v>86</v>
      </c>
      <c r="J116" s="2" t="s">
        <v>87</v>
      </c>
      <c r="K116" s="236"/>
      <c r="L116" s="49" t="s">
        <v>200</v>
      </c>
    </row>
    <row r="117" spans="1:15" s="47" customFormat="1" ht="78.75" hidden="1" customHeight="1" x14ac:dyDescent="0.25">
      <c r="A117" s="5">
        <v>15</v>
      </c>
      <c r="B117" s="10" t="s">
        <v>88</v>
      </c>
      <c r="C117" s="5" t="s">
        <v>67</v>
      </c>
      <c r="D117" s="17" t="s">
        <v>63</v>
      </c>
      <c r="E117" s="67">
        <v>6.13E-2</v>
      </c>
      <c r="F117" s="5"/>
      <c r="G117" s="9">
        <v>1.2699999999999999E-2</v>
      </c>
      <c r="H117" s="1" t="s">
        <v>39</v>
      </c>
      <c r="I117" s="5" t="s">
        <v>83</v>
      </c>
      <c r="J117" s="5" t="s">
        <v>89</v>
      </c>
      <c r="K117" s="236"/>
      <c r="L117" s="49" t="s">
        <v>195</v>
      </c>
    </row>
    <row r="118" spans="1:15" s="47" customFormat="1" ht="72.75" hidden="1" customHeight="1" x14ac:dyDescent="0.25">
      <c r="A118" s="5">
        <v>16</v>
      </c>
      <c r="B118" s="10" t="s">
        <v>90</v>
      </c>
      <c r="C118" s="5" t="s">
        <v>67</v>
      </c>
      <c r="D118" s="17" t="s">
        <v>63</v>
      </c>
      <c r="E118" s="67">
        <v>4.2599999999999999E-2</v>
      </c>
      <c r="F118" s="5"/>
      <c r="G118" s="9">
        <f>0.0198</f>
        <v>1.9800000000000002E-2</v>
      </c>
      <c r="H118" s="1" t="s">
        <v>39</v>
      </c>
      <c r="I118" s="5" t="s">
        <v>83</v>
      </c>
      <c r="J118" s="5" t="s">
        <v>89</v>
      </c>
      <c r="K118" s="236"/>
      <c r="L118" s="49" t="s">
        <v>195</v>
      </c>
    </row>
    <row r="119" spans="1:15" s="47" customFormat="1" ht="66.75" hidden="1" customHeight="1" x14ac:dyDescent="0.25">
      <c r="A119" s="5">
        <v>17</v>
      </c>
      <c r="B119" s="10" t="s">
        <v>91</v>
      </c>
      <c r="C119" s="5" t="s">
        <v>82</v>
      </c>
      <c r="D119" s="17" t="s">
        <v>63</v>
      </c>
      <c r="E119" s="67">
        <v>1.4999999999999999E-2</v>
      </c>
      <c r="F119" s="5"/>
      <c r="G119" s="9">
        <v>1.4999999999999999E-2</v>
      </c>
      <c r="H119" s="1" t="s">
        <v>39</v>
      </c>
      <c r="I119" s="5" t="s">
        <v>77</v>
      </c>
      <c r="J119" s="5" t="s">
        <v>92</v>
      </c>
      <c r="K119" s="236"/>
      <c r="L119" s="49"/>
    </row>
    <row r="120" spans="1:15" s="47" customFormat="1" ht="67.5" hidden="1" customHeight="1" x14ac:dyDescent="0.25">
      <c r="A120" s="5">
        <v>18</v>
      </c>
      <c r="B120" s="10" t="s">
        <v>93</v>
      </c>
      <c r="C120" s="5" t="s">
        <v>29</v>
      </c>
      <c r="D120" s="5" t="s">
        <v>63</v>
      </c>
      <c r="E120" s="67">
        <v>6.1999999999999998E-3</v>
      </c>
      <c r="F120" s="5"/>
      <c r="G120" s="9">
        <v>6.1999999999999998E-3</v>
      </c>
      <c r="H120" s="1" t="s">
        <v>39</v>
      </c>
      <c r="I120" s="5" t="s">
        <v>48</v>
      </c>
      <c r="J120" s="5" t="s">
        <v>94</v>
      </c>
      <c r="K120" s="234"/>
      <c r="L120" s="49" t="s">
        <v>194</v>
      </c>
      <c r="M120" s="51"/>
      <c r="N120" s="51"/>
      <c r="O120" s="51"/>
    </row>
    <row r="121" spans="1:15" s="46" customFormat="1" ht="56.25" hidden="1" customHeight="1" x14ac:dyDescent="0.25">
      <c r="A121" s="5">
        <v>19</v>
      </c>
      <c r="B121" s="63" t="s">
        <v>95</v>
      </c>
      <c r="C121" s="18" t="s">
        <v>29</v>
      </c>
      <c r="D121" s="11" t="s">
        <v>31</v>
      </c>
      <c r="E121" s="68">
        <f>+G121</f>
        <v>0.05</v>
      </c>
      <c r="F121" s="20"/>
      <c r="G121" s="19">
        <v>0.05</v>
      </c>
      <c r="H121" s="12" t="s">
        <v>39</v>
      </c>
      <c r="I121" s="21" t="s">
        <v>96</v>
      </c>
      <c r="J121" s="13" t="s">
        <v>97</v>
      </c>
      <c r="K121" s="236"/>
      <c r="L121" s="48"/>
    </row>
    <row r="122" spans="1:15" s="46" customFormat="1" ht="56.25" hidden="1" customHeight="1" x14ac:dyDescent="0.25">
      <c r="A122" s="5">
        <v>20</v>
      </c>
      <c r="B122" s="12" t="s">
        <v>98</v>
      </c>
      <c r="C122" s="18" t="s">
        <v>29</v>
      </c>
      <c r="D122" s="11" t="s">
        <v>31</v>
      </c>
      <c r="E122" s="68">
        <f>+G122</f>
        <v>1</v>
      </c>
      <c r="F122" s="20"/>
      <c r="G122" s="19">
        <v>1</v>
      </c>
      <c r="H122" s="12" t="s">
        <v>39</v>
      </c>
      <c r="I122" s="21" t="s">
        <v>99</v>
      </c>
      <c r="J122" s="13" t="s">
        <v>100</v>
      </c>
      <c r="K122" s="236"/>
      <c r="L122" s="48"/>
    </row>
    <row r="123" spans="1:15" s="47" customFormat="1" ht="93" hidden="1" customHeight="1" x14ac:dyDescent="0.25">
      <c r="A123" s="1">
        <v>1</v>
      </c>
      <c r="B123" s="7" t="s">
        <v>101</v>
      </c>
      <c r="C123" s="1" t="s">
        <v>29</v>
      </c>
      <c r="D123" s="2" t="s">
        <v>63</v>
      </c>
      <c r="E123" s="69">
        <v>1E-3</v>
      </c>
      <c r="F123" s="1"/>
      <c r="G123" s="1">
        <v>1E-3</v>
      </c>
      <c r="H123" s="1" t="s">
        <v>102</v>
      </c>
      <c r="I123" s="1" t="s">
        <v>64</v>
      </c>
      <c r="J123" s="1" t="s">
        <v>103</v>
      </c>
      <c r="K123" s="234"/>
      <c r="L123" s="49" t="s">
        <v>209</v>
      </c>
      <c r="M123" s="51"/>
      <c r="N123" s="51"/>
      <c r="O123" s="51"/>
    </row>
    <row r="124" spans="1:15" s="47" customFormat="1" ht="60" hidden="1" x14ac:dyDescent="0.25">
      <c r="A124" s="11">
        <v>2</v>
      </c>
      <c r="B124" s="21" t="s">
        <v>104</v>
      </c>
      <c r="C124" s="11" t="s">
        <v>33</v>
      </c>
      <c r="D124" s="64" t="s">
        <v>63</v>
      </c>
      <c r="E124" s="70">
        <v>5.0599999999999999E-2</v>
      </c>
      <c r="F124" s="11"/>
      <c r="G124" s="9">
        <v>5.0599999999999999E-2</v>
      </c>
      <c r="H124" s="6" t="s">
        <v>102</v>
      </c>
      <c r="I124" s="11" t="s">
        <v>77</v>
      </c>
      <c r="J124" s="11" t="s">
        <v>105</v>
      </c>
      <c r="K124" s="236"/>
      <c r="L124" s="49"/>
    </row>
    <row r="125" spans="1:15" s="46" customFormat="1" ht="105" hidden="1" x14ac:dyDescent="0.25">
      <c r="A125" s="11">
        <v>3</v>
      </c>
      <c r="B125" s="12" t="s">
        <v>106</v>
      </c>
      <c r="C125" s="11" t="s">
        <v>107</v>
      </c>
      <c r="D125" s="11" t="s">
        <v>108</v>
      </c>
      <c r="E125" s="70">
        <v>0.158</v>
      </c>
      <c r="F125" s="11"/>
      <c r="G125" s="9">
        <v>0.158</v>
      </c>
      <c r="H125" s="6" t="s">
        <v>102</v>
      </c>
      <c r="I125" s="21" t="s">
        <v>48</v>
      </c>
      <c r="J125" s="13" t="s">
        <v>109</v>
      </c>
      <c r="K125" s="236"/>
      <c r="L125" s="48"/>
    </row>
    <row r="126" spans="1:15" s="47" customFormat="1" ht="45" hidden="1" x14ac:dyDescent="0.25">
      <c r="A126" s="11">
        <v>4</v>
      </c>
      <c r="B126" s="21" t="s">
        <v>110</v>
      </c>
      <c r="C126" s="11" t="s">
        <v>29</v>
      </c>
      <c r="D126" s="11" t="s">
        <v>63</v>
      </c>
      <c r="E126" s="70">
        <v>0.10879999999999999</v>
      </c>
      <c r="F126" s="11"/>
      <c r="G126" s="9">
        <v>0.10879999999999999</v>
      </c>
      <c r="H126" s="6" t="s">
        <v>102</v>
      </c>
      <c r="I126" s="11" t="s">
        <v>77</v>
      </c>
      <c r="J126" s="11" t="s">
        <v>111</v>
      </c>
      <c r="K126" s="236"/>
      <c r="L126" s="49"/>
    </row>
    <row r="127" spans="1:15" s="47" customFormat="1" ht="45" hidden="1" x14ac:dyDescent="0.25">
      <c r="A127" s="11">
        <v>5</v>
      </c>
      <c r="B127" s="21" t="s">
        <v>112</v>
      </c>
      <c r="C127" s="11" t="s">
        <v>67</v>
      </c>
      <c r="D127" s="11" t="s">
        <v>63</v>
      </c>
      <c r="E127" s="70">
        <v>5.9200000000000003E-2</v>
      </c>
      <c r="F127" s="11"/>
      <c r="G127" s="9">
        <v>5.9200000000000003E-2</v>
      </c>
      <c r="H127" s="6" t="s">
        <v>102</v>
      </c>
      <c r="I127" s="11" t="s">
        <v>64</v>
      </c>
      <c r="J127" s="11" t="s">
        <v>113</v>
      </c>
      <c r="K127" s="236"/>
      <c r="L127" s="49"/>
    </row>
    <row r="128" spans="1:15" s="47" customFormat="1" ht="45" hidden="1" x14ac:dyDescent="0.25">
      <c r="A128" s="11">
        <v>6</v>
      </c>
      <c r="B128" s="21" t="s">
        <v>114</v>
      </c>
      <c r="C128" s="11" t="s">
        <v>67</v>
      </c>
      <c r="D128" s="11" t="s">
        <v>63</v>
      </c>
      <c r="E128" s="70">
        <v>0.1221</v>
      </c>
      <c r="F128" s="11"/>
      <c r="G128" s="9">
        <v>2.5999999999999999E-2</v>
      </c>
      <c r="H128" s="6" t="s">
        <v>102</v>
      </c>
      <c r="I128" s="11" t="s">
        <v>68</v>
      </c>
      <c r="J128" s="11" t="s">
        <v>113</v>
      </c>
      <c r="K128" s="236"/>
      <c r="L128" s="49"/>
    </row>
    <row r="129" spans="1:15" s="47" customFormat="1" ht="45" hidden="1" x14ac:dyDescent="0.25">
      <c r="A129" s="11">
        <v>7</v>
      </c>
      <c r="B129" s="21" t="s">
        <v>115</v>
      </c>
      <c r="C129" s="11" t="s">
        <v>35</v>
      </c>
      <c r="D129" s="11" t="s">
        <v>63</v>
      </c>
      <c r="E129" s="70">
        <v>0.16</v>
      </c>
      <c r="F129" s="11"/>
      <c r="G129" s="9">
        <v>0.16</v>
      </c>
      <c r="H129" s="6" t="s">
        <v>102</v>
      </c>
      <c r="I129" s="11" t="s">
        <v>116</v>
      </c>
      <c r="J129" s="11" t="s">
        <v>113</v>
      </c>
      <c r="K129" s="236"/>
      <c r="L129" s="49"/>
    </row>
    <row r="130" spans="1:15" s="47" customFormat="1" ht="45" hidden="1" x14ac:dyDescent="0.25">
      <c r="A130" s="11">
        <v>8</v>
      </c>
      <c r="B130" s="21" t="s">
        <v>117</v>
      </c>
      <c r="C130" s="11" t="s">
        <v>35</v>
      </c>
      <c r="D130" s="11" t="s">
        <v>63</v>
      </c>
      <c r="E130" s="70">
        <v>0.2</v>
      </c>
      <c r="F130" s="11"/>
      <c r="G130" s="9">
        <v>0.2</v>
      </c>
      <c r="H130" s="6" t="s">
        <v>102</v>
      </c>
      <c r="I130" s="11" t="s">
        <v>83</v>
      </c>
      <c r="J130" s="11" t="s">
        <v>113</v>
      </c>
      <c r="K130" s="236"/>
      <c r="L130" s="49"/>
    </row>
    <row r="131" spans="1:15" s="47" customFormat="1" ht="60" hidden="1" x14ac:dyDescent="0.25">
      <c r="A131" s="11">
        <v>9</v>
      </c>
      <c r="B131" s="21" t="s">
        <v>118</v>
      </c>
      <c r="C131" s="11" t="s">
        <v>82</v>
      </c>
      <c r="D131" s="11" t="s">
        <v>63</v>
      </c>
      <c r="E131" s="70">
        <v>0.1119</v>
      </c>
      <c r="F131" s="11"/>
      <c r="G131" s="9">
        <v>0.1119</v>
      </c>
      <c r="H131" s="6" t="s">
        <v>102</v>
      </c>
      <c r="I131" s="11" t="s">
        <v>119</v>
      </c>
      <c r="J131" s="11" t="s">
        <v>120</v>
      </c>
      <c r="K131" s="236"/>
      <c r="L131" s="49"/>
    </row>
    <row r="132" spans="1:15" s="47" customFormat="1" ht="71.25" hidden="1" customHeight="1" x14ac:dyDescent="0.25">
      <c r="A132" s="11">
        <v>10</v>
      </c>
      <c r="B132" s="16" t="s">
        <v>121</v>
      </c>
      <c r="C132" s="14" t="s">
        <v>29</v>
      </c>
      <c r="D132" s="11" t="s">
        <v>63</v>
      </c>
      <c r="E132" s="71">
        <v>6.6689999999999996</v>
      </c>
      <c r="F132" s="15"/>
      <c r="G132" s="6">
        <f>E132</f>
        <v>6.6689999999999996</v>
      </c>
      <c r="H132" s="6" t="s">
        <v>102</v>
      </c>
      <c r="I132" s="14" t="s">
        <v>122</v>
      </c>
      <c r="J132" s="14" t="s">
        <v>123</v>
      </c>
      <c r="K132" s="236"/>
      <c r="L132" s="49" t="s">
        <v>196</v>
      </c>
    </row>
    <row r="133" spans="1:15" s="47" customFormat="1" ht="104.25" hidden="1" customHeight="1" x14ac:dyDescent="0.25">
      <c r="A133" s="11">
        <v>11</v>
      </c>
      <c r="B133" s="16" t="s">
        <v>124</v>
      </c>
      <c r="C133" s="14" t="s">
        <v>30</v>
      </c>
      <c r="D133" s="11" t="s">
        <v>63</v>
      </c>
      <c r="E133" s="71">
        <v>0.17499999999999999</v>
      </c>
      <c r="F133" s="15"/>
      <c r="G133" s="6">
        <f>E133</f>
        <v>0.17499999999999999</v>
      </c>
      <c r="H133" s="6" t="s">
        <v>102</v>
      </c>
      <c r="I133" s="6" t="s">
        <v>125</v>
      </c>
      <c r="J133" s="14" t="s">
        <v>126</v>
      </c>
      <c r="K133" s="234"/>
      <c r="L133" s="49" t="s">
        <v>210</v>
      </c>
      <c r="M133" s="51"/>
      <c r="N133" s="51"/>
      <c r="O133" s="51"/>
    </row>
    <row r="134" spans="1:15" ht="108.75" hidden="1" customHeight="1" x14ac:dyDescent="0.25">
      <c r="A134" s="11">
        <v>12</v>
      </c>
      <c r="B134" s="21" t="s">
        <v>127</v>
      </c>
      <c r="C134" s="11" t="s">
        <v>29</v>
      </c>
      <c r="D134" s="11" t="s">
        <v>63</v>
      </c>
      <c r="E134" s="71">
        <v>0.57599999999999996</v>
      </c>
      <c r="F134" s="6"/>
      <c r="G134" s="6">
        <f>E134</f>
        <v>0.57599999999999996</v>
      </c>
      <c r="H134" s="6" t="s">
        <v>102</v>
      </c>
      <c r="I134" s="14" t="s">
        <v>77</v>
      </c>
      <c r="J134" s="11" t="s">
        <v>199</v>
      </c>
      <c r="K134" s="234"/>
      <c r="L134" s="49" t="s">
        <v>208</v>
      </c>
    </row>
    <row r="135" spans="1:15" s="46" customFormat="1" ht="45" hidden="1" x14ac:dyDescent="0.25">
      <c r="A135" s="64">
        <v>1</v>
      </c>
      <c r="B135" s="132" t="s">
        <v>128</v>
      </c>
      <c r="C135" s="64" t="s">
        <v>32</v>
      </c>
      <c r="D135" s="64" t="s">
        <v>129</v>
      </c>
      <c r="E135" s="80">
        <v>0.4</v>
      </c>
      <c r="F135" s="64"/>
      <c r="G135" s="64">
        <v>0.4</v>
      </c>
      <c r="H135" s="64" t="s">
        <v>102</v>
      </c>
      <c r="I135" s="133" t="s">
        <v>130</v>
      </c>
      <c r="J135" s="134" t="s">
        <v>131</v>
      </c>
      <c r="K135" s="236"/>
      <c r="L135" s="48"/>
    </row>
    <row r="136" spans="1:15" s="46" customFormat="1" ht="155.25" hidden="1" customHeight="1" x14ac:dyDescent="0.25">
      <c r="A136" s="11">
        <v>2</v>
      </c>
      <c r="B136" s="135" t="s">
        <v>132</v>
      </c>
      <c r="C136" s="136" t="s">
        <v>32</v>
      </c>
      <c r="D136" s="136" t="s">
        <v>129</v>
      </c>
      <c r="E136" s="102">
        <v>0.1517</v>
      </c>
      <c r="F136" s="15"/>
      <c r="G136" s="6">
        <f>E136</f>
        <v>0.1517</v>
      </c>
      <c r="H136" s="6" t="s">
        <v>102</v>
      </c>
      <c r="I136" s="16" t="s">
        <v>56</v>
      </c>
      <c r="J136" s="137" t="s">
        <v>133</v>
      </c>
      <c r="K136" s="236"/>
      <c r="L136" s="48"/>
    </row>
    <row r="137" spans="1:15" s="46" customFormat="1" ht="54" hidden="1" customHeight="1" x14ac:dyDescent="0.25">
      <c r="A137" s="11"/>
      <c r="B137" s="135"/>
      <c r="C137" s="136"/>
      <c r="D137" s="136"/>
      <c r="E137" s="102">
        <f>SUM(E103:E136)</f>
        <v>18.243400000000001</v>
      </c>
      <c r="F137" s="15"/>
      <c r="G137" s="6"/>
      <c r="H137" s="6"/>
      <c r="I137" s="16"/>
      <c r="J137" s="137"/>
      <c r="K137" s="236"/>
      <c r="L137" s="48"/>
    </row>
    <row r="138" spans="1:15" s="46" customFormat="1" ht="117.75" hidden="1" customHeight="1" x14ac:dyDescent="0.25">
      <c r="A138" s="22">
        <v>1</v>
      </c>
      <c r="B138" s="23" t="s">
        <v>134</v>
      </c>
      <c r="C138" s="22" t="s">
        <v>135</v>
      </c>
      <c r="D138" s="22" t="s">
        <v>136</v>
      </c>
      <c r="E138" s="71">
        <v>7.0000000000000007E-2</v>
      </c>
      <c r="F138" s="25"/>
      <c r="G138" s="24">
        <v>7.0000000000000007E-2</v>
      </c>
      <c r="H138" s="24" t="s">
        <v>102</v>
      </c>
      <c r="I138" s="26" t="s">
        <v>137</v>
      </c>
      <c r="J138" s="27" t="s">
        <v>138</v>
      </c>
      <c r="K138" s="236"/>
      <c r="L138" s="48"/>
      <c r="M138" s="46">
        <v>1</v>
      </c>
    </row>
    <row r="139" spans="1:15" s="46" customFormat="1" ht="103.5" hidden="1" customHeight="1" x14ac:dyDescent="0.25">
      <c r="A139" s="22">
        <v>2</v>
      </c>
      <c r="B139" s="28" t="s">
        <v>139</v>
      </c>
      <c r="C139" s="29" t="s">
        <v>35</v>
      </c>
      <c r="D139" s="30" t="s">
        <v>140</v>
      </c>
      <c r="E139" s="71">
        <v>0.42799999999999999</v>
      </c>
      <c r="F139" s="32"/>
      <c r="G139" s="31"/>
      <c r="H139" s="31" t="s">
        <v>102</v>
      </c>
      <c r="I139" s="33" t="s">
        <v>83</v>
      </c>
      <c r="J139" s="34" t="s">
        <v>141</v>
      </c>
      <c r="K139" s="236"/>
      <c r="L139" s="48"/>
      <c r="M139" s="46">
        <v>2</v>
      </c>
    </row>
    <row r="140" spans="1:15" s="46" customFormat="1" ht="45" hidden="1" x14ac:dyDescent="0.25">
      <c r="A140" s="22">
        <v>3</v>
      </c>
      <c r="B140" s="28" t="s">
        <v>142</v>
      </c>
      <c r="C140" s="30" t="s">
        <v>143</v>
      </c>
      <c r="D140" s="30" t="s">
        <v>144</v>
      </c>
      <c r="E140" s="71">
        <v>6.8000000000000005E-2</v>
      </c>
      <c r="F140" s="31"/>
      <c r="G140" s="31"/>
      <c r="H140" s="31" t="s">
        <v>102</v>
      </c>
      <c r="I140" s="65" t="s">
        <v>48</v>
      </c>
      <c r="J140" s="66" t="s">
        <v>145</v>
      </c>
      <c r="K140" s="236"/>
      <c r="L140" s="48"/>
      <c r="M140" s="46">
        <v>3</v>
      </c>
    </row>
    <row r="141" spans="1:15" s="46" customFormat="1" ht="96" hidden="1" customHeight="1" x14ac:dyDescent="0.25">
      <c r="A141" s="22">
        <v>4</v>
      </c>
      <c r="B141" s="36" t="s">
        <v>148</v>
      </c>
      <c r="C141" s="37" t="s">
        <v>29</v>
      </c>
      <c r="D141" s="37" t="s">
        <v>149</v>
      </c>
      <c r="E141" s="70">
        <v>0.50539999999999996</v>
      </c>
      <c r="F141" s="37"/>
      <c r="G141" s="38"/>
      <c r="H141" s="37" t="s">
        <v>102</v>
      </c>
      <c r="I141" s="39" t="s">
        <v>130</v>
      </c>
      <c r="J141" s="40" t="s">
        <v>150</v>
      </c>
      <c r="K141" s="236"/>
      <c r="L141" s="48"/>
      <c r="M141" s="46">
        <v>4</v>
      </c>
    </row>
    <row r="142" spans="1:15" s="46" customFormat="1" ht="135.75" hidden="1" customHeight="1" x14ac:dyDescent="0.25">
      <c r="A142" s="22">
        <v>5</v>
      </c>
      <c r="B142" s="36" t="s">
        <v>151</v>
      </c>
      <c r="C142" s="37" t="s">
        <v>135</v>
      </c>
      <c r="D142" s="37" t="s">
        <v>136</v>
      </c>
      <c r="E142" s="70">
        <v>7.0000000000000001E-3</v>
      </c>
      <c r="F142" s="37" t="s">
        <v>186</v>
      </c>
      <c r="G142" s="38">
        <f>E142</f>
        <v>7.0000000000000001E-3</v>
      </c>
      <c r="H142" s="37" t="s">
        <v>102</v>
      </c>
      <c r="I142" s="39" t="s">
        <v>116</v>
      </c>
      <c r="J142" s="40" t="s">
        <v>184</v>
      </c>
      <c r="K142" s="236"/>
      <c r="L142" s="48"/>
      <c r="M142" s="46">
        <v>5</v>
      </c>
    </row>
    <row r="143" spans="1:15" s="46" customFormat="1" ht="60" hidden="1" customHeight="1" x14ac:dyDescent="0.25">
      <c r="A143" s="22">
        <v>6</v>
      </c>
      <c r="B143" s="36" t="s">
        <v>152</v>
      </c>
      <c r="C143" s="37" t="s">
        <v>59</v>
      </c>
      <c r="D143" s="37" t="s">
        <v>153</v>
      </c>
      <c r="E143" s="70">
        <v>0.13</v>
      </c>
      <c r="F143" s="37"/>
      <c r="G143" s="38"/>
      <c r="H143" s="37" t="s">
        <v>102</v>
      </c>
      <c r="I143" s="39" t="s">
        <v>154</v>
      </c>
      <c r="J143" s="40" t="s">
        <v>155</v>
      </c>
      <c r="K143" s="236"/>
      <c r="L143" s="48"/>
      <c r="M143" s="46">
        <v>6</v>
      </c>
    </row>
    <row r="144" spans="1:15" s="46" customFormat="1" ht="45" hidden="1" x14ac:dyDescent="0.25">
      <c r="A144" s="22">
        <v>7</v>
      </c>
      <c r="B144" s="36" t="s">
        <v>156</v>
      </c>
      <c r="C144" s="37" t="s">
        <v>157</v>
      </c>
      <c r="D144" s="37" t="s">
        <v>158</v>
      </c>
      <c r="E144" s="70">
        <v>1.65</v>
      </c>
      <c r="F144" s="37"/>
      <c r="G144" s="38"/>
      <c r="H144" s="37" t="s">
        <v>102</v>
      </c>
      <c r="I144" s="39" t="s">
        <v>56</v>
      </c>
      <c r="J144" s="40" t="s">
        <v>159</v>
      </c>
      <c r="K144" s="236"/>
      <c r="L144" s="48"/>
      <c r="M144" s="46">
        <v>7</v>
      </c>
    </row>
    <row r="145" spans="1:13" s="46" customFormat="1" ht="45" hidden="1" x14ac:dyDescent="0.25">
      <c r="A145" s="22">
        <v>8</v>
      </c>
      <c r="B145" s="36" t="s">
        <v>160</v>
      </c>
      <c r="C145" s="37" t="s">
        <v>59</v>
      </c>
      <c r="D145" s="37" t="s">
        <v>161</v>
      </c>
      <c r="E145" s="70">
        <v>0.81499999999999995</v>
      </c>
      <c r="F145" s="37"/>
      <c r="G145" s="38"/>
      <c r="H145" s="37" t="s">
        <v>102</v>
      </c>
      <c r="I145" s="39" t="s">
        <v>130</v>
      </c>
      <c r="J145" s="40" t="s">
        <v>162</v>
      </c>
      <c r="K145" s="236"/>
      <c r="L145" s="48"/>
      <c r="M145" s="46">
        <v>8</v>
      </c>
    </row>
    <row r="146" spans="1:13" s="46" customFormat="1" ht="60" hidden="1" x14ac:dyDescent="0.25">
      <c r="A146" s="22">
        <v>9</v>
      </c>
      <c r="B146" s="36" t="s">
        <v>163</v>
      </c>
      <c r="C146" s="37" t="s">
        <v>143</v>
      </c>
      <c r="D146" s="37" t="s">
        <v>164</v>
      </c>
      <c r="E146" s="70">
        <v>0.14699999999999999</v>
      </c>
      <c r="F146" s="37"/>
      <c r="G146" s="38"/>
      <c r="H146" s="37" t="s">
        <v>102</v>
      </c>
      <c r="I146" s="39" t="s">
        <v>130</v>
      </c>
      <c r="J146" s="40" t="s">
        <v>165</v>
      </c>
      <c r="K146" s="236"/>
      <c r="L146" s="48"/>
      <c r="M146" s="46">
        <v>9</v>
      </c>
    </row>
    <row r="147" spans="1:13" s="46" customFormat="1" ht="45" hidden="1" x14ac:dyDescent="0.25">
      <c r="A147" s="22">
        <v>10</v>
      </c>
      <c r="B147" s="28" t="s">
        <v>166</v>
      </c>
      <c r="C147" s="29" t="s">
        <v>33</v>
      </c>
      <c r="D147" s="35" t="s">
        <v>167</v>
      </c>
      <c r="E147" s="67">
        <v>1.7769999999999999</v>
      </c>
      <c r="F147" s="32"/>
      <c r="G147" s="31"/>
      <c r="H147" s="31" t="s">
        <v>102</v>
      </c>
      <c r="I147" s="33" t="s">
        <v>119</v>
      </c>
      <c r="J147" s="34" t="s">
        <v>168</v>
      </c>
      <c r="K147" s="236"/>
      <c r="L147" s="48"/>
      <c r="M147" s="46">
        <v>10</v>
      </c>
    </row>
    <row r="148" spans="1:13" s="46" customFormat="1" ht="45" hidden="1" x14ac:dyDescent="0.25">
      <c r="A148" s="22">
        <v>11</v>
      </c>
      <c r="B148" s="28" t="s">
        <v>169</v>
      </c>
      <c r="C148" s="29" t="s">
        <v>59</v>
      </c>
      <c r="D148" s="35" t="s">
        <v>170</v>
      </c>
      <c r="E148" s="67">
        <v>1.5</v>
      </c>
      <c r="F148" s="32"/>
      <c r="G148" s="31"/>
      <c r="H148" s="31" t="s">
        <v>102</v>
      </c>
      <c r="I148" s="33" t="s">
        <v>170</v>
      </c>
      <c r="J148" s="34" t="s">
        <v>171</v>
      </c>
      <c r="K148" s="236"/>
      <c r="L148" s="48"/>
      <c r="M148" s="46">
        <v>11</v>
      </c>
    </row>
    <row r="149" spans="1:13" s="46" customFormat="1" ht="119.25" hidden="1" customHeight="1" x14ac:dyDescent="0.25">
      <c r="A149" s="22">
        <v>12</v>
      </c>
      <c r="B149" s="41" t="s">
        <v>172</v>
      </c>
      <c r="C149" s="42" t="s">
        <v>143</v>
      </c>
      <c r="D149" s="42" t="s">
        <v>173</v>
      </c>
      <c r="E149" s="70">
        <v>1</v>
      </c>
      <c r="F149" s="42"/>
      <c r="G149" s="43">
        <v>7.3000000000000001E-3</v>
      </c>
      <c r="H149" s="24" t="s">
        <v>102</v>
      </c>
      <c r="I149" s="44" t="s">
        <v>130</v>
      </c>
      <c r="J149" s="45" t="s">
        <v>174</v>
      </c>
      <c r="K149" s="236"/>
      <c r="L149" s="48"/>
      <c r="M149" s="46">
        <v>12</v>
      </c>
    </row>
    <row r="150" spans="1:13" s="46" customFormat="1" ht="107.25" hidden="1" customHeight="1" x14ac:dyDescent="0.25">
      <c r="A150" s="22">
        <v>13</v>
      </c>
      <c r="B150" s="41" t="s">
        <v>175</v>
      </c>
      <c r="C150" s="42" t="s">
        <v>32</v>
      </c>
      <c r="D150" s="29" t="s">
        <v>176</v>
      </c>
      <c r="E150" s="70">
        <v>2.7</v>
      </c>
      <c r="F150" s="42"/>
      <c r="G150" s="43"/>
      <c r="H150" s="24" t="s">
        <v>102</v>
      </c>
      <c r="I150" s="44" t="s">
        <v>177</v>
      </c>
      <c r="J150" s="45" t="s">
        <v>178</v>
      </c>
      <c r="K150" s="236"/>
      <c r="L150" s="48"/>
      <c r="M150" s="46">
        <v>13</v>
      </c>
    </row>
    <row r="151" spans="1:13" s="46" customFormat="1" ht="81" hidden="1" customHeight="1" x14ac:dyDescent="0.25">
      <c r="A151" s="22">
        <v>14</v>
      </c>
      <c r="B151" s="41" t="s">
        <v>179</v>
      </c>
      <c r="C151" s="42" t="s">
        <v>135</v>
      </c>
      <c r="D151" s="42" t="s">
        <v>136</v>
      </c>
      <c r="E151" s="70">
        <v>5.7000000000000002E-2</v>
      </c>
      <c r="F151" s="42"/>
      <c r="G151" s="43">
        <v>5.7000000000000002E-2</v>
      </c>
      <c r="H151" s="24" t="s">
        <v>102</v>
      </c>
      <c r="I151" s="44" t="s">
        <v>48</v>
      </c>
      <c r="J151" s="45" t="s">
        <v>180</v>
      </c>
      <c r="K151" s="236"/>
      <c r="L151" s="48"/>
      <c r="M151" s="46">
        <v>14</v>
      </c>
    </row>
    <row r="152" spans="1:13" s="46" customFormat="1" ht="54" hidden="1" customHeight="1" thickBot="1" x14ac:dyDescent="0.3">
      <c r="A152" s="22">
        <v>15</v>
      </c>
      <c r="B152" s="28" t="s">
        <v>181</v>
      </c>
      <c r="C152" s="29" t="s">
        <v>143</v>
      </c>
      <c r="D152" s="29" t="s">
        <v>182</v>
      </c>
      <c r="E152" s="67">
        <v>3.16</v>
      </c>
      <c r="F152" s="32"/>
      <c r="G152" s="32"/>
      <c r="H152" s="31" t="s">
        <v>102</v>
      </c>
      <c r="I152" s="33" t="s">
        <v>48</v>
      </c>
      <c r="J152" s="34" t="s">
        <v>183</v>
      </c>
      <c r="K152" s="236"/>
      <c r="L152" s="48"/>
      <c r="M152" s="46">
        <v>15</v>
      </c>
    </row>
    <row r="153" spans="1:13" s="47" customFormat="1" ht="72" hidden="1" customHeight="1" thickTop="1" thickBot="1" x14ac:dyDescent="0.3">
      <c r="A153" s="121">
        <v>4</v>
      </c>
      <c r="B153" s="122" t="s">
        <v>146</v>
      </c>
      <c r="C153" s="123" t="s">
        <v>30</v>
      </c>
      <c r="D153" s="124" t="s">
        <v>63</v>
      </c>
      <c r="E153" s="125">
        <v>0.35399999999999998</v>
      </c>
      <c r="F153" s="126"/>
      <c r="G153" s="127"/>
      <c r="H153" s="127" t="s">
        <v>102</v>
      </c>
      <c r="I153" s="128" t="s">
        <v>68</v>
      </c>
      <c r="J153" s="123" t="s">
        <v>147</v>
      </c>
      <c r="K153" s="233"/>
      <c r="L153" s="129" t="s">
        <v>205</v>
      </c>
    </row>
    <row r="154" spans="1:13" s="101" customFormat="1" ht="37.5" hidden="1" customHeight="1" thickTop="1" x14ac:dyDescent="0.25">
      <c r="A154" s="48"/>
      <c r="B154" s="138"/>
      <c r="C154" s="48"/>
      <c r="D154" s="48"/>
      <c r="E154" s="139">
        <f>SUM(E138:E153)</f>
        <v>14.368399999999999</v>
      </c>
      <c r="F154" s="140"/>
      <c r="G154" s="140"/>
      <c r="H154" s="48"/>
      <c r="I154" s="141"/>
      <c r="J154" s="142"/>
      <c r="K154" s="237"/>
      <c r="L154" s="143"/>
    </row>
    <row r="155" spans="1:13" hidden="1" x14ac:dyDescent="0.25"/>
    <row r="156" spans="1:13" hidden="1" x14ac:dyDescent="0.25"/>
    <row r="157" spans="1:13" hidden="1" x14ac:dyDescent="0.25"/>
    <row r="158" spans="1:13" hidden="1" x14ac:dyDescent="0.25"/>
    <row r="159" spans="1:13" x14ac:dyDescent="0.25">
      <c r="F159" s="111"/>
    </row>
  </sheetData>
  <autoFilter ref="A101:BF154"/>
  <mergeCells count="41">
    <mergeCell ref="B99:J99"/>
    <mergeCell ref="B100:J100"/>
    <mergeCell ref="B102:J102"/>
    <mergeCell ref="A94:L94"/>
    <mergeCell ref="A95:L95"/>
    <mergeCell ref="A96:A98"/>
    <mergeCell ref="B96:B98"/>
    <mergeCell ref="C96:C98"/>
    <mergeCell ref="D96:D98"/>
    <mergeCell ref="F96:G96"/>
    <mergeCell ref="H96:I97"/>
    <mergeCell ref="J96:J98"/>
    <mergeCell ref="K96:K98"/>
    <mergeCell ref="L96:L98"/>
    <mergeCell ref="F97:G97"/>
    <mergeCell ref="B6:J6"/>
    <mergeCell ref="K3:K5"/>
    <mergeCell ref="L3:L5"/>
    <mergeCell ref="B32:J32"/>
    <mergeCell ref="A3:A5"/>
    <mergeCell ref="B3:B5"/>
    <mergeCell ref="C3:C5"/>
    <mergeCell ref="D3:D5"/>
    <mergeCell ref="F3:G3"/>
    <mergeCell ref="E3:E5"/>
    <mergeCell ref="A1:L1"/>
    <mergeCell ref="A2:L2"/>
    <mergeCell ref="B29:J29"/>
    <mergeCell ref="B31:J31"/>
    <mergeCell ref="B69:J69"/>
    <mergeCell ref="B45:J45"/>
    <mergeCell ref="B47:J47"/>
    <mergeCell ref="B48:J48"/>
    <mergeCell ref="B51:J51"/>
    <mergeCell ref="B52:J52"/>
    <mergeCell ref="B53:J53"/>
    <mergeCell ref="B7:J7"/>
    <mergeCell ref="B8:J8"/>
    <mergeCell ref="F4:G4"/>
    <mergeCell ref="H3:I4"/>
    <mergeCell ref="J3:J5"/>
  </mergeCells>
  <phoneticPr fontId="0" type="noConversion"/>
  <pageMargins left="6.4960630000000005E-2" right="0" top="0.75" bottom="0" header="0.2" footer="0.2"/>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MINH</cp:lastModifiedBy>
  <cp:lastPrinted>2020-03-02T02:26:05Z</cp:lastPrinted>
  <dcterms:created xsi:type="dcterms:W3CDTF">2019-12-19T13:32:36Z</dcterms:created>
  <dcterms:modified xsi:type="dcterms:W3CDTF">2020-11-03T08:54:46Z</dcterms:modified>
</cp:coreProperties>
</file>